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I:\LICITA\2021\EDITAIS\PE 1451.2021 SRP SGPE 43426.2021 - Serviços Gráficos\Planilha Global\"/>
    </mc:Choice>
  </mc:AlternateContent>
  <xr:revisionPtr revIDLastSave="0" documentId="13_ncr:1_{60E83EED-FF3C-4944-BE61-92ABDCD77A1B}" xr6:coauthVersionLast="47" xr6:coauthVersionMax="47" xr10:uidLastSave="{00000000-0000-0000-0000-000000000000}"/>
  <bookViews>
    <workbookView xWindow="28680" yWindow="-120" windowWidth="29040" windowHeight="15840" activeTab="2" xr2:uid="{9756BFF8-5902-47C0-A20D-C4C104716B6E}"/>
  </bookViews>
  <sheets>
    <sheet name="ANEXO II - PE 1451.2021" sheetId="1" r:id="rId1"/>
    <sheet name="Planilha Ajustada" sheetId="2" r:id="rId2"/>
    <sheet name="Anexo ARP" sheetId="3" r:id="rId3"/>
  </sheets>
  <definedNames>
    <definedName name="diasuteis" localSheetId="2">#REF!</definedName>
    <definedName name="diasuteis" localSheetId="0">#REF!</definedName>
    <definedName name="diasuteis" localSheetId="1">#REF!</definedName>
    <definedName name="diasuteis">#REF!</definedName>
    <definedName name="Ferias" localSheetId="2">#REF!</definedName>
    <definedName name="Ferias" localSheetId="0">#REF!</definedName>
    <definedName name="Ferias" localSheetId="1">#REF!</definedName>
    <definedName name="Ferias">#REF!</definedName>
    <definedName name="RD" localSheetId="2">OFFSET(#REF!,(MATCH(SMALL(#REF!,ROW()-10),#REF!,0)-1),0)</definedName>
    <definedName name="RD" localSheetId="0">OFFSET(#REF!,(MATCH(SMALL(#REF!,ROW()-10),#REF!,0)-1),0)</definedName>
    <definedName name="RD" localSheetId="1">OFFSET(#REF!,(MATCH(SMALL(#REF!,ROW()-10),#REF!,0)-1),0)</definedName>
    <definedName name="RD">OFFSET(#REF!,(MATCH(SMALL(#REF!,ROW()-10),#REF!,0)-1),0)</definedName>
    <definedName name="test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P56" i="3" l="1"/>
  <c r="AR56" i="3" s="1"/>
  <c r="AP55" i="3"/>
  <c r="AR55" i="3" s="1"/>
  <c r="AS55" i="3" s="1"/>
  <c r="AR54" i="3"/>
  <c r="AP54" i="3"/>
  <c r="AS53" i="3"/>
  <c r="AR53" i="3"/>
  <c r="AP53" i="3"/>
  <c r="AP52" i="3"/>
  <c r="AR52" i="3" s="1"/>
  <c r="AP51" i="3"/>
  <c r="AR51" i="3" s="1"/>
  <c r="AR50" i="3"/>
  <c r="AP50" i="3"/>
  <c r="AR49" i="3"/>
  <c r="AP49" i="3"/>
  <c r="AR48" i="3"/>
  <c r="AP48" i="3"/>
  <c r="AP47" i="3"/>
  <c r="AR47" i="3" s="1"/>
  <c r="AR46" i="3"/>
  <c r="AP46" i="3"/>
  <c r="AR45" i="3"/>
  <c r="AP45" i="3"/>
  <c r="AP44" i="3"/>
  <c r="AR44" i="3" s="1"/>
  <c r="AR43" i="3"/>
  <c r="AP43" i="3"/>
  <c r="AR42" i="3"/>
  <c r="AP42" i="3"/>
  <c r="AP41" i="3"/>
  <c r="AR41" i="3" s="1"/>
  <c r="AR40" i="3"/>
  <c r="AP40" i="3"/>
  <c r="AR39" i="3"/>
  <c r="AP39" i="3"/>
  <c r="AP38" i="3"/>
  <c r="AR38" i="3" s="1"/>
  <c r="AR37" i="3"/>
  <c r="AP37" i="3"/>
  <c r="AR36" i="3"/>
  <c r="AP36" i="3"/>
  <c r="AP35" i="3"/>
  <c r="AR35" i="3" s="1"/>
  <c r="AR34" i="3"/>
  <c r="AP34" i="3"/>
  <c r="AR33" i="3"/>
  <c r="AP33" i="3"/>
  <c r="AP32" i="3"/>
  <c r="AR32" i="3" s="1"/>
  <c r="AS32" i="3" s="1"/>
  <c r="AP31" i="3"/>
  <c r="AR31" i="3" s="1"/>
  <c r="AR30" i="3"/>
  <c r="AP30" i="3"/>
  <c r="AP29" i="3"/>
  <c r="AR29" i="3" s="1"/>
  <c r="AP28" i="3"/>
  <c r="AR28" i="3" s="1"/>
  <c r="AP27" i="3"/>
  <c r="AR27" i="3" s="1"/>
  <c r="AS27" i="3" s="1"/>
  <c r="AP26" i="3"/>
  <c r="AR26" i="3" s="1"/>
  <c r="AS26" i="3" s="1"/>
  <c r="AR25" i="3"/>
  <c r="AP25" i="3"/>
  <c r="AP24" i="3"/>
  <c r="AR24" i="3" s="1"/>
  <c r="AP23" i="3"/>
  <c r="AR23" i="3" s="1"/>
  <c r="AR22" i="3"/>
  <c r="AP22" i="3"/>
  <c r="AP21" i="3"/>
  <c r="AR21" i="3" s="1"/>
  <c r="AP20" i="3"/>
  <c r="AR20" i="3" s="1"/>
  <c r="AP19" i="3"/>
  <c r="AR19" i="3" s="1"/>
  <c r="AR18" i="3"/>
  <c r="AP18" i="3"/>
  <c r="AR17" i="3"/>
  <c r="AP17" i="3"/>
  <c r="AP16" i="3"/>
  <c r="AR16" i="3" s="1"/>
  <c r="AS16" i="3" s="1"/>
  <c r="AR15" i="3"/>
  <c r="AS15" i="3" s="1"/>
  <c r="AP15" i="3"/>
  <c r="AP14" i="3"/>
  <c r="AR14" i="3" s="1"/>
  <c r="AP13" i="3"/>
  <c r="AR13" i="3" s="1"/>
  <c r="AP12" i="3"/>
  <c r="AR12" i="3" s="1"/>
  <c r="AS12" i="3" s="1"/>
  <c r="AR11" i="3"/>
  <c r="AP11" i="3"/>
  <c r="AR10" i="3"/>
  <c r="AP10" i="3"/>
  <c r="AP9" i="3"/>
  <c r="AR9" i="3" s="1"/>
  <c r="AR8" i="3"/>
  <c r="AP8" i="3"/>
  <c r="AR7" i="3"/>
  <c r="AP7" i="3"/>
  <c r="AP6" i="3"/>
  <c r="AR6" i="3" s="1"/>
  <c r="AR5" i="3"/>
  <c r="AP5" i="3"/>
  <c r="AR4" i="3"/>
  <c r="AP4" i="3"/>
  <c r="AP3" i="3"/>
  <c r="AR3" i="3" s="1"/>
  <c r="AP56" i="2"/>
  <c r="AR56" i="2" s="1"/>
  <c r="AP55" i="2"/>
  <c r="AR55" i="2" s="1"/>
  <c r="AP54" i="2"/>
  <c r="AR54" i="2" s="1"/>
  <c r="AP53" i="2"/>
  <c r="AR53" i="2" s="1"/>
  <c r="AP52" i="2"/>
  <c r="AR52" i="2" s="1"/>
  <c r="AP51" i="2"/>
  <c r="AR51" i="2" s="1"/>
  <c r="AP50" i="2"/>
  <c r="AR50" i="2" s="1"/>
  <c r="AP49" i="2"/>
  <c r="AR49" i="2" s="1"/>
  <c r="AP48" i="2"/>
  <c r="AR48" i="2" s="1"/>
  <c r="AP47" i="2"/>
  <c r="AR47" i="2" s="1"/>
  <c r="AP46" i="2"/>
  <c r="AR46" i="2" s="1"/>
  <c r="AP45" i="2"/>
  <c r="AR45" i="2" s="1"/>
  <c r="AP44" i="2"/>
  <c r="AR44" i="2" s="1"/>
  <c r="AP43" i="2"/>
  <c r="AR43" i="2" s="1"/>
  <c r="AR42" i="2"/>
  <c r="AP42" i="2"/>
  <c r="AP41" i="2"/>
  <c r="AR41" i="2" s="1"/>
  <c r="AP40" i="2"/>
  <c r="AR40" i="2" s="1"/>
  <c r="AP39" i="2"/>
  <c r="AR39" i="2" s="1"/>
  <c r="AP38" i="2"/>
  <c r="AR38" i="2" s="1"/>
  <c r="AP37" i="2"/>
  <c r="AR37" i="2" s="1"/>
  <c r="AP36" i="2"/>
  <c r="AR36" i="2" s="1"/>
  <c r="AP35" i="2"/>
  <c r="AR35" i="2" s="1"/>
  <c r="AP34" i="2"/>
  <c r="AR34" i="2" s="1"/>
  <c r="AP33" i="2"/>
  <c r="AR33" i="2" s="1"/>
  <c r="AP32" i="2"/>
  <c r="AR32" i="2" s="1"/>
  <c r="AP31" i="2"/>
  <c r="AR31" i="2" s="1"/>
  <c r="AP30" i="2"/>
  <c r="AR30" i="2" s="1"/>
  <c r="AP29" i="2"/>
  <c r="AR29" i="2" s="1"/>
  <c r="AP28" i="2"/>
  <c r="AR28" i="2" s="1"/>
  <c r="AP27" i="2"/>
  <c r="AR27" i="2" s="1"/>
  <c r="AP26" i="2"/>
  <c r="AR26" i="2" s="1"/>
  <c r="AS26" i="2" s="1"/>
  <c r="AP25" i="2"/>
  <c r="AR25" i="2" s="1"/>
  <c r="AP24" i="2"/>
  <c r="AR24" i="2" s="1"/>
  <c r="AP23" i="2"/>
  <c r="AR23" i="2" s="1"/>
  <c r="AP22" i="2"/>
  <c r="AR22" i="2" s="1"/>
  <c r="AP21" i="2"/>
  <c r="AR21" i="2" s="1"/>
  <c r="AP20" i="2"/>
  <c r="AR20" i="2" s="1"/>
  <c r="AP19" i="2"/>
  <c r="AR19" i="2" s="1"/>
  <c r="AP18" i="2"/>
  <c r="AR18" i="2" s="1"/>
  <c r="AP17" i="2"/>
  <c r="AR17" i="2" s="1"/>
  <c r="AP16" i="2"/>
  <c r="AR16" i="2" s="1"/>
  <c r="AP15" i="2"/>
  <c r="AR15" i="2" s="1"/>
  <c r="AS15" i="2" s="1"/>
  <c r="AP14" i="2"/>
  <c r="AR14" i="2" s="1"/>
  <c r="AP13" i="2"/>
  <c r="AR13" i="2" s="1"/>
  <c r="AP12" i="2"/>
  <c r="AR12" i="2" s="1"/>
  <c r="AS12" i="2" s="1"/>
  <c r="AP11" i="2"/>
  <c r="AR11" i="2" s="1"/>
  <c r="AP10" i="2"/>
  <c r="AR10" i="2" s="1"/>
  <c r="AP9" i="2"/>
  <c r="AR9" i="2" s="1"/>
  <c r="AP8" i="2"/>
  <c r="AR8" i="2" s="1"/>
  <c r="AR7" i="2"/>
  <c r="AP7" i="2"/>
  <c r="AP6" i="2"/>
  <c r="AR6" i="2" s="1"/>
  <c r="AP5" i="2"/>
  <c r="AR5" i="2" s="1"/>
  <c r="AP4" i="2"/>
  <c r="AR4" i="2" s="1"/>
  <c r="AP3" i="2"/>
  <c r="AR3" i="2" s="1"/>
  <c r="AO33" i="1"/>
  <c r="AO34" i="1"/>
  <c r="AO35" i="1"/>
  <c r="AO36" i="1"/>
  <c r="AO37" i="1"/>
  <c r="AO38" i="1"/>
  <c r="AO39" i="1"/>
  <c r="AO40" i="1"/>
  <c r="AO41" i="1"/>
  <c r="AO42" i="1"/>
  <c r="AO43" i="1"/>
  <c r="AO44" i="1"/>
  <c r="AO45" i="1"/>
  <c r="AO46" i="1"/>
  <c r="AO47" i="1"/>
  <c r="AO48" i="1"/>
  <c r="AO49" i="1"/>
  <c r="AQ49" i="1" s="1"/>
  <c r="AO50" i="1"/>
  <c r="AQ50" i="1" s="1"/>
  <c r="AO51" i="1"/>
  <c r="AQ51" i="1" s="1"/>
  <c r="AO52" i="1"/>
  <c r="AQ52" i="1" s="1"/>
  <c r="AO53" i="1"/>
  <c r="AQ53" i="1" s="1"/>
  <c r="AO54" i="1"/>
  <c r="AQ54" i="1" s="1"/>
  <c r="AO55" i="1"/>
  <c r="AQ55" i="1" s="1"/>
  <c r="AO56" i="1"/>
  <c r="AQ56" i="1" s="1"/>
  <c r="AO4" i="1"/>
  <c r="AO5" i="1"/>
  <c r="AO6" i="1"/>
  <c r="AO7" i="1"/>
  <c r="AO8" i="1"/>
  <c r="AO9" i="1"/>
  <c r="AO10" i="1"/>
  <c r="AO11" i="1"/>
  <c r="AO12" i="1"/>
  <c r="AO13" i="1"/>
  <c r="AO14" i="1"/>
  <c r="AO15" i="1"/>
  <c r="AO16" i="1"/>
  <c r="AO17" i="1"/>
  <c r="AO18" i="1"/>
  <c r="AO19" i="1"/>
  <c r="AO20" i="1"/>
  <c r="AO21" i="1"/>
  <c r="AO22" i="1"/>
  <c r="AO23" i="1"/>
  <c r="AO24" i="1"/>
  <c r="AO25" i="1"/>
  <c r="AO26" i="1"/>
  <c r="AO27" i="1"/>
  <c r="AO28" i="1"/>
  <c r="AO29" i="1"/>
  <c r="AO30" i="1"/>
  <c r="AO31" i="1"/>
  <c r="AO32" i="1"/>
  <c r="AO3" i="1"/>
  <c r="AS57" i="3" l="1"/>
  <c r="AS3" i="3"/>
  <c r="AS19" i="3"/>
  <c r="AS13" i="3"/>
  <c r="AS49" i="3"/>
  <c r="AS13" i="2"/>
  <c r="AS53" i="2"/>
  <c r="AS55" i="2"/>
  <c r="AS19" i="2"/>
  <c r="AS49" i="2"/>
  <c r="AS16" i="2"/>
  <c r="AS32" i="2"/>
  <c r="AS27" i="2"/>
  <c r="AS3" i="2"/>
  <c r="AS57" i="2"/>
  <c r="AR55" i="1"/>
  <c r="AR53" i="1"/>
  <c r="AR49" i="1"/>
  <c r="AQ16" i="1"/>
  <c r="AQ17" i="1"/>
  <c r="AQ18" i="1"/>
  <c r="AQ19" i="1"/>
  <c r="AQ20" i="1"/>
  <c r="AQ21" i="1"/>
  <c r="AQ22" i="1"/>
  <c r="AQ23" i="1"/>
  <c r="AQ24" i="1"/>
  <c r="AQ25" i="1"/>
  <c r="AQ26" i="1"/>
  <c r="AR26" i="1" s="1"/>
  <c r="AQ27" i="1"/>
  <c r="AQ28" i="1"/>
  <c r="AQ29" i="1"/>
  <c r="AQ30" i="1"/>
  <c r="AQ31" i="1"/>
  <c r="AQ32" i="1"/>
  <c r="AQ33" i="1"/>
  <c r="AQ34" i="1"/>
  <c r="AQ35" i="1"/>
  <c r="AQ36" i="1"/>
  <c r="AQ37" i="1"/>
  <c r="AQ38" i="1"/>
  <c r="AQ39" i="1"/>
  <c r="AQ40" i="1"/>
  <c r="AQ41" i="1"/>
  <c r="AQ42" i="1"/>
  <c r="AQ43" i="1"/>
  <c r="AQ44" i="1"/>
  <c r="AQ45" i="1"/>
  <c r="AQ46" i="1"/>
  <c r="AQ47" i="1"/>
  <c r="AQ48" i="1"/>
  <c r="AQ15" i="1"/>
  <c r="AR15" i="1" s="1"/>
  <c r="AR19" i="1" l="1"/>
  <c r="AR27" i="1"/>
  <c r="AR16" i="1"/>
  <c r="AR32" i="1"/>
  <c r="AQ4" i="1"/>
  <c r="AQ5" i="1"/>
  <c r="AQ6" i="1"/>
  <c r="AQ7" i="1"/>
  <c r="AQ8" i="1"/>
  <c r="AQ9" i="1"/>
  <c r="AQ10" i="1"/>
  <c r="AQ11" i="1"/>
  <c r="AQ12" i="1"/>
  <c r="AR12" i="1" s="1"/>
  <c r="AQ13" i="1"/>
  <c r="AQ14" i="1"/>
  <c r="AQ3" i="1"/>
  <c r="AR57" i="1" l="1"/>
  <c r="AR13" i="1"/>
  <c r="AR3" i="1"/>
</calcChain>
</file>

<file path=xl/sharedStrings.xml><?xml version="1.0" encoding="utf-8"?>
<sst xmlns="http://schemas.openxmlformats.org/spreadsheetml/2006/main" count="1073" uniqueCount="139">
  <si>
    <t>LOTE</t>
  </si>
  <si>
    <t>Item</t>
  </si>
  <si>
    <t>Especificação</t>
  </si>
  <si>
    <t>Dimensões</t>
  </si>
  <si>
    <t>Grupo-Classe</t>
  </si>
  <si>
    <t>Código NUC</t>
  </si>
  <si>
    <t>Unidade</t>
  </si>
  <si>
    <r>
      <t xml:space="preserve">Banner em lona, impressão digital 4x0 cores, </t>
    </r>
    <r>
      <rPr>
        <b/>
        <sz val="11"/>
        <rFont val="Calibri"/>
        <family val="2"/>
      </rPr>
      <t>resolução mínima 720 dpi's e 280 g/m² de gramatura mínima</t>
    </r>
    <r>
      <rPr>
        <sz val="11"/>
        <rFont val="Calibri"/>
        <family val="2"/>
      </rPr>
      <t xml:space="preserve">; e suporte: 
1) em madeira em duas das menores extremidades e acabamento com ponteira de PVC (grampeada)  e corda trançada de no mínimo 4mm e de resistência suficiente e compatível com o banner; ou 
2) com ilhóses dispostos de 20 em 20 cm, em ferro ou alumínio e de diâmetro compatível com a corda utilizada - corda trançada de no mínimo 4mm e de resistência suficiente e compatível com o banner. DIMENSÕES 
</t>
    </r>
  </si>
  <si>
    <t>50 X 70 cm</t>
  </si>
  <si>
    <t>02-12</t>
  </si>
  <si>
    <t>50031-001</t>
  </si>
  <si>
    <t>90 X 150 cm</t>
  </si>
  <si>
    <t>110 X 150 cm</t>
  </si>
  <si>
    <t>130 X 180 cm</t>
  </si>
  <si>
    <t>70 X 400 cm</t>
  </si>
  <si>
    <t>140 cm X metro linear</t>
  </si>
  <si>
    <t>metro</t>
  </si>
  <si>
    <t>80 X 120 cm</t>
  </si>
  <si>
    <r>
      <t xml:space="preserve">Frontlight em lona, impressão digital 4x0 cores, </t>
    </r>
    <r>
      <rPr>
        <b/>
        <sz val="11"/>
        <rFont val="Calibri"/>
        <family val="2"/>
      </rPr>
      <t>resolução mínima 1200 dpi's e 440 g/m² de gramatura mínima</t>
    </r>
    <r>
      <rPr>
        <sz val="11"/>
        <rFont val="Calibri"/>
        <family val="2"/>
      </rPr>
      <t>; fixado com ilhóses dispostos de 20 em 20 cm, em ferro ou alumínio e de diâmetro compatível com a corda utilizada - corda trançada de no mínimo 4mm e de resistência suficiente e compatível com o frontlight.</t>
    </r>
  </si>
  <si>
    <t>320 cm X metro linear</t>
  </si>
  <si>
    <t>250 X 120 cm</t>
  </si>
  <si>
    <r>
      <t xml:space="preserve">Banner em papel fotográfico com laminação brilhante, </t>
    </r>
    <r>
      <rPr>
        <b/>
        <sz val="11"/>
        <rFont val="Calibri"/>
        <family val="2"/>
      </rPr>
      <t>resolução mínima de 600 dpi's e 280g/m² de gramatura mínima,</t>
    </r>
    <r>
      <rPr>
        <sz val="11"/>
        <rFont val="Calibri"/>
        <family val="2"/>
      </rPr>
      <t xml:space="preserve"> suporte em plástico em duas das menores extremidades e corda de no mínimo 1mm e de resistência suficiente e compatível com o banner.</t>
    </r>
  </si>
  <si>
    <t>90 cm X metro linear</t>
  </si>
  <si>
    <r>
      <t xml:space="preserve">Banner em </t>
    </r>
    <r>
      <rPr>
        <b/>
        <sz val="11"/>
        <rFont val="Calibri"/>
        <family val="2"/>
      </rPr>
      <t xml:space="preserve">papel sulfite </t>
    </r>
    <r>
      <rPr>
        <sz val="11"/>
        <rFont val="Calibri"/>
        <family val="2"/>
      </rPr>
      <t xml:space="preserve">- impressão digital 4x0 cores, </t>
    </r>
    <r>
      <rPr>
        <b/>
        <sz val="11"/>
        <rFont val="Calibri"/>
        <family val="2"/>
      </rPr>
      <t>resolução mínima 720 dpi's e 120 g/m² de gramatura mínima</t>
    </r>
    <r>
      <rPr>
        <sz val="11"/>
        <rFont val="Calibri"/>
        <family val="2"/>
      </rPr>
      <t xml:space="preserve">; e suporte: 
1) em madeira em duas das menores extremidades e acabamento com ponteira de PVC (grampeada)  e corda trançada de no mínimo 4mm e de resistência suficiente e compatível com o banner; ou 
2) Perfil C de plástico para acabamento de faixas e banners com 16 mm - e corda trançada de no mínimo 4mm e de resistência suficiente e compatível com o banner. DIMENSÕES </t>
    </r>
  </si>
  <si>
    <t xml:space="preserve">90 X 120 cm </t>
  </si>
  <si>
    <t xml:space="preserve">Banner em tecido. Impressão digital em tecido. Policromia: 4 x 0 cores. Resolução mínima de 1200 dpi´s. Acabamento em madeira (cabo redondo) nas duas extremidades menores, sendo encaixado internamente na costura do tecido para fechamento escondendo o varão, com ponteiras em PVC e corda trançada de no mínimo 4 mm e com resistência suficiente para sustentar o banner de tecido. </t>
  </si>
  <si>
    <t>90 cm x metro linear</t>
  </si>
  <si>
    <t>255 X 275 cm</t>
  </si>
  <si>
    <t xml:space="preserve">295 X  875 cm   </t>
  </si>
  <si>
    <t>310 X 914 cm</t>
  </si>
  <si>
    <r>
      <t xml:space="preserve">Adesivo em vinil, impressão digital 4x0 cores, </t>
    </r>
    <r>
      <rPr>
        <b/>
        <sz val="11"/>
        <rFont val="Calibri"/>
        <family val="2"/>
      </rPr>
      <t>resolução mínima 300 dpi's e 26 a 30 g/m² de gramatura mínima de cola</t>
    </r>
    <r>
      <rPr>
        <sz val="11"/>
        <rFont val="Calibri"/>
        <family val="2"/>
      </rPr>
      <t xml:space="preserve">; acabamento meio corte especial com faca. DIMENSÕES </t>
    </r>
  </si>
  <si>
    <t xml:space="preserve">7 X 9 cm </t>
  </si>
  <si>
    <t>75 cm X metro linear</t>
  </si>
  <si>
    <t>99 x 44,5 cm</t>
  </si>
  <si>
    <r>
      <t xml:space="preserve">Adesivo em vinil transparente para vidro, impressão digital 4x0 cores, </t>
    </r>
    <r>
      <rPr>
        <b/>
        <sz val="11"/>
        <rFont val="Calibri"/>
        <family val="2"/>
      </rPr>
      <t>resolução mínima 300 dpi's e 26 a 30 g/m² de gramatura mínima</t>
    </r>
    <r>
      <rPr>
        <sz val="11"/>
        <rFont val="Calibri"/>
        <family val="2"/>
      </rPr>
      <t xml:space="preserve"> de cola; acabamento corte reto. DIMENSÕES </t>
    </r>
  </si>
  <si>
    <t>5 X 20 cm</t>
  </si>
  <si>
    <t xml:space="preserve">10 X 25 cm </t>
  </si>
  <si>
    <t xml:space="preserve">Adesivo em vinil resistente a água e cloro, próprio para áreas com piscinas, impressão digital 4x0 cores, resolução mínima 300 dpi's e 26 a 30 g/m2 de gramatura mínima de cola; acabamento corte reto. DIMENSÃO </t>
  </si>
  <si>
    <t xml:space="preserve">Adesivo recortado em vinil colorido (cores diversas a escolher), para adesivagem. DIMENSÃO </t>
  </si>
  <si>
    <r>
      <t xml:space="preserve">Placa em PVC branco, impressão digital 4x0 cores, </t>
    </r>
    <r>
      <rPr>
        <b/>
        <sz val="11"/>
        <rFont val="Calibri"/>
        <family val="2"/>
      </rPr>
      <t>resolução mínima 300 dpi's e espessura de 2mm,</t>
    </r>
    <r>
      <rPr>
        <sz val="11"/>
        <rFont val="Calibri"/>
        <family val="2"/>
      </rPr>
      <t xml:space="preserve"> com fixação dupla face de espuma acrílica para ambiente externo de no mínimo 20mm de largura e de no mínimo 10 cm de tamanho para cada 150g de placa. </t>
    </r>
  </si>
  <si>
    <t>200 X 120 cm</t>
  </si>
  <si>
    <t xml:space="preserve">Placa em PVC branco, impressão digital 4x0 cores, resolução
 mínima 300 dpi's e espessura de 2mm, com fixação dupla face de espuma acrílica para ambiente interno de no mínimo 20mm de largura e de no mínimo 10 cm de tamanho para cada 150g de placa. </t>
  </si>
  <si>
    <t>25 x 10 cm</t>
  </si>
  <si>
    <t>Placa em PVC branco em formato "V" para ser apoiado sobre balção, impressão digital 4x0 cores, resolução  mínima 300 dpi's e espessura de 2mm.</t>
  </si>
  <si>
    <t>25 x 15 cm(plano)</t>
  </si>
  <si>
    <t xml:space="preserve">Placa em PVC, branca, impressão digital 4x0 cores, resolução mínima 300dpi's e espessura de 2mm, acabamento corte a laser, inclui adequação de layout, instalada com fita. </t>
  </si>
  <si>
    <t>70 x 35 cm</t>
  </si>
  <si>
    <t>14 x 14 cm</t>
  </si>
  <si>
    <t>CARTAZ FORMATO A2; FORMATO A2 = 42 (largura) x 60 (altura) cm; Papel Couchê Brilho, com gramatura 115 G; COR DE IMPRESSÃO 4 CORES (Colorido) - impressão só frente (sem verso)</t>
  </si>
  <si>
    <t>até 100 un.</t>
  </si>
  <si>
    <t>Cartaz</t>
  </si>
  <si>
    <t>101 a 500 un.</t>
  </si>
  <si>
    <t>CARTAZ FORMATO A3; FORMATO A3 = 30 (largura) x 42 (altura) cm; Papel Couchê Brilho, com gramatura 115 G; COR DE IMPRESSÃO 4 CORES (Colorido) - impressão só frente (sem verso)</t>
  </si>
  <si>
    <r>
      <t xml:space="preserve">FLYER FRENTE E VERSO; FORMATO </t>
    </r>
    <r>
      <rPr>
        <sz val="11"/>
        <rFont val="Calibri"/>
        <family val="2"/>
      </rPr>
      <t>A5 = 15 (largura) X 21 (altura) cm; Papel Couchê Brilho, com gramatura 115 G; COR DE IMPRESSÃO 4 CORES (Colorido) - impressão frente e verso</t>
    </r>
  </si>
  <si>
    <t>100 a 1.000 un.</t>
  </si>
  <si>
    <t>Flyer</t>
  </si>
  <si>
    <t>acima de 1.001 un.</t>
  </si>
  <si>
    <t>CARTÃO DE VISITA; FORMATO = 9 (largura) X 5 (altura) cm; Papel Couchê Fosco, com gramatura 240 G; COR DE IMPRESSÃO 4 CORES (Colorido) - impressão frente e verso</t>
  </si>
  <si>
    <t>100 a 500 un.</t>
  </si>
  <si>
    <t>Cartão</t>
  </si>
  <si>
    <t>acima de 501 un.</t>
  </si>
  <si>
    <t>FOLDER FRENTE E VERSO; FORMATO A4 = 29,7 (largura) X 21 (altura) cm; Papel Couchê Brilho, com gramatura 115 G; COR DE IMPRESSÃO 4 CORES (Colorido) - impressão frente e verso. Com duas dobras.</t>
  </si>
  <si>
    <t>Peça</t>
  </si>
  <si>
    <t>FOLDER. Formato aberto: 29.7 X 21 cm; cor de impressão 4 cores (colorido - impressão frente e verso); papel couchê fosco, gramatura 115g; acabamento: folder dobrado em 3 partes iguais.</t>
  </si>
  <si>
    <t>FOLDER. Formato aberto: 39 X 28 cm; cor de impressão 4 cores (colorido - impressão frente e verso); papel couchê fosco, gramatura 150g; acabamento: folder dobrado em 3 partes iguais.</t>
  </si>
  <si>
    <r>
      <t xml:space="preserve">Pasta em papel branco triplex, gramatura 250g, </t>
    </r>
    <r>
      <rPr>
        <sz val="11"/>
        <rFont val="Calibri"/>
        <family val="2"/>
      </rPr>
      <t>formato aberto  44 X 32cm, formato fechado 22x32cm, acabamento no meio com bolsa colada, impressão 4 cores, frente e verso.</t>
    </r>
  </si>
  <si>
    <t>FOLDER. Formato aberto: 39 X 28 cm; cor de impressão 4 cores (colorido - impressão frente e verso); papel couchê fosco, gramatura 115g; acabamento: folder dobrado em 3 partes paralelas + duas dobras paralelas. Formato fechado: 13 x 9 cm</t>
  </si>
  <si>
    <t>FOLDER. Formato aberto: 39 X 28 cm; cor de impressão 4 cores (colorido - impressão frente e verso); papel offset, gramatura 120g; acabamento: folder dobrado em 4 partes paralelas + duas dobras paralelas. Formato fechado: 10 X 9,3 cm</t>
  </si>
  <si>
    <t>Valor Máximo Unitário</t>
  </si>
  <si>
    <t xml:space="preserve">Valor  Máximo Total </t>
  </si>
  <si>
    <t>ESAG</t>
  </si>
  <si>
    <t>CEART</t>
  </si>
  <si>
    <t>FAED</t>
  </si>
  <si>
    <t>TOTAL</t>
  </si>
  <si>
    <t>CEPLAN</t>
  </si>
  <si>
    <t>CESFI</t>
  </si>
  <si>
    <t>Reitoria - SECOM</t>
  </si>
  <si>
    <t>Reitoria - BU</t>
  </si>
  <si>
    <t>CERES</t>
  </si>
  <si>
    <t>Adesivo de 1,80 m de altura para indicação do pavimentos nos  halls (números 1, 2 e 3), conforme projeto. Adesivos para parede na fonte Montserrat Light, cor RGB 9 79 42 - verde escuro logomarca UDESC</t>
  </si>
  <si>
    <t>1,80 m altura</t>
  </si>
  <si>
    <t>Conjunto de adesivos para parede, conforme projeto, para indicação das salas nos halls - com palavras em branco coladas por letra em cima do adesivo de fundo verde escuro UDESC - fonte Montserrat Light, cor RGB 9 79 42.</t>
  </si>
  <si>
    <t>2,19 x 0,78 m</t>
  </si>
  <si>
    <t>0,75 m altura</t>
  </si>
  <si>
    <t>12 cm altura</t>
  </si>
  <si>
    <t>DAD - CCT</t>
  </si>
  <si>
    <t>CCT - PAEX - COLMEIA</t>
  </si>
  <si>
    <t xml:space="preserve">CCT - PRAPEG - FAB3D </t>
  </si>
  <si>
    <t>CCT - PAEX - NEXT</t>
  </si>
  <si>
    <t>CCT - PAEX - QUERO ENTENDER VOCÊ</t>
  </si>
  <si>
    <t>CCT - PAEX - BAJA</t>
  </si>
  <si>
    <t>CCT - PPGEC</t>
  </si>
  <si>
    <t>CCT - EVENTOS</t>
  </si>
  <si>
    <t>MESC</t>
  </si>
  <si>
    <t>CEFID</t>
  </si>
  <si>
    <t>CEAD</t>
  </si>
  <si>
    <t>CEAD - DG</t>
  </si>
  <si>
    <t>CEAD - DPAD</t>
  </si>
  <si>
    <t>CEAD - MultilabEad</t>
  </si>
  <si>
    <t>CEAD - Paex - Pa-kua</t>
  </si>
  <si>
    <t>CEAVI</t>
  </si>
  <si>
    <t>CAV</t>
  </si>
  <si>
    <t>Placa lateral em acrílico cristal espessura de 3mm, medidas aproximadas de 30x10cm. Adesivos frente e verso, fixadores em alumínio e aplique com logo acrílico extra. Instalação inclusa.</t>
  </si>
  <si>
    <t>30 x 10 cm</t>
  </si>
  <si>
    <t>Totem de sinalização interna em aço, alumínio composto (ACM), acrílico e PVC com encaixe para até 15 placas indicativas e pés niveladores emborrachados. Informações textuais e gráficas impressas em vinil adesivo com aplicação de cera protetora UV (laminação). Medidas aproximadas: altura 1679mm, largura 650mm e profundidade 250mm.</t>
  </si>
  <si>
    <t>1679 x 650 x 250 mm</t>
  </si>
  <si>
    <t>CEO - ENF.</t>
  </si>
  <si>
    <t>CEO - PET.</t>
  </si>
  <si>
    <t>CEO - DEX.</t>
  </si>
  <si>
    <t>CEO - Márcia DEAQ</t>
  </si>
  <si>
    <t>CEO - DAD</t>
  </si>
  <si>
    <t>m²</t>
  </si>
  <si>
    <t xml:space="preserve">CERES - Projeto de Ensino </t>
  </si>
  <si>
    <r>
      <t xml:space="preserve">Crachá em cartão PVC laminado branco, impressão digital 4x1 cores, </t>
    </r>
    <r>
      <rPr>
        <b/>
        <sz val="11"/>
        <rFont val="Calibri"/>
        <family val="2"/>
      </rPr>
      <t xml:space="preserve">resolução mínima 300 dpi's e espessura de 0,70 a 0,80mm </t>
    </r>
    <r>
      <rPr>
        <sz val="11"/>
        <rFont val="Calibri"/>
        <family val="2"/>
      </rPr>
      <t>cantos arredondados, com perfuração entre 15 a 20mm compatível com grampo de metal tipo jacaré do cordão. Deverá acompanhar o desenvolvimento da arte para aprovação pela UDESC. Acompanha c</t>
    </r>
    <r>
      <rPr>
        <sz val="11"/>
        <rFont val="Calibri"/>
        <family val="2"/>
        <scheme val="minor"/>
      </rPr>
      <t>ordão para crachá personalizado em impressão digital, com grampo de metal tipo jacaré, em 100% poliéster.</t>
    </r>
  </si>
  <si>
    <t>Crachá  5,4 X 8,60 cm , cordão 1,3 a 1,6 X 80 a 90 cm</t>
  </si>
  <si>
    <t>Reitoria - PROEX</t>
  </si>
  <si>
    <t>339039.63</t>
  </si>
  <si>
    <t>ANEXO II - QUADRO DE QUANTITATIVO - PE 1451.2021</t>
  </si>
  <si>
    <t xml:space="preserve"> Total Lote</t>
  </si>
  <si>
    <t>Detalhamento da Despesa</t>
  </si>
  <si>
    <t>Adesivo de 0,75 m de altura para indicação do número do pavimento nas escadas, conforme projeto. Adesivos para parede na fonte Montserrat Light, cor RGB 9 79 42 - verde escuro logomarca UDESC</t>
  </si>
  <si>
    <t>Adesivo com 12 cm de altura com números e setas indicativas nas escadas, conforme projeto. Adesivos para parede na fonte Montserrat Light, cor RGB 9 79 42 - verde escuro logomarca UDESC</t>
  </si>
  <si>
    <r>
      <t xml:space="preserve">Adesivo recortado em vinil colorido (cores diversas a escolher), conforme arte enviada pela solicitante. </t>
    </r>
    <r>
      <rPr>
        <b/>
        <sz val="11"/>
        <rFont val="Calibri"/>
        <family val="2"/>
        <scheme val="minor"/>
      </rPr>
      <t>INSTALADO</t>
    </r>
  </si>
  <si>
    <r>
      <t xml:space="preserve">Adesivo em vinil com recortes conforme arte enviada pelo solicitante, impressão digital 4x0 cores, resolução mínima 300 dpi's e 26 a 30 g/m² de gramatura mínima de cola; acabamento meio corte especial com faca. </t>
    </r>
    <r>
      <rPr>
        <b/>
        <sz val="11"/>
        <rFont val="Calibri"/>
        <family val="2"/>
        <scheme val="minor"/>
      </rPr>
      <t>INSTALADO</t>
    </r>
  </si>
  <si>
    <r>
      <t xml:space="preserve">Frontlight em lona, impressão digital 4x0 cores, </t>
    </r>
    <r>
      <rPr>
        <b/>
        <sz val="11"/>
        <rFont val="Calibri"/>
        <family val="2"/>
      </rPr>
      <t>resolução mínima 1200 dpi's e 440 g/m² de gramatura mínima</t>
    </r>
    <r>
      <rPr>
        <sz val="11"/>
        <rFont val="Calibri"/>
        <family val="2"/>
      </rPr>
      <t xml:space="preserve">; fixado com ilhóses dispostos de 20 em 20 cm, em ferro ou alumínio e de diâmetro compatível com a corda utilizada - corda trançada de no mínimo 4mm e de resistência suficiente e compatível com o frontlight. </t>
    </r>
    <r>
      <rPr>
        <b/>
        <sz val="11"/>
        <rFont val="Calibri"/>
        <family val="2"/>
      </rPr>
      <t>INSTALADO E RETIRADO</t>
    </r>
    <r>
      <rPr>
        <sz val="11"/>
        <rFont val="Calibri"/>
        <family val="2"/>
      </rPr>
      <t xml:space="preserve">. DIMENSÕES </t>
    </r>
  </si>
  <si>
    <t>Empresa Vencedora</t>
  </si>
  <si>
    <t>Valor Unitário</t>
  </si>
  <si>
    <t xml:space="preserve">Valor  Total </t>
  </si>
  <si>
    <t>ARAÇÁ MATERIAL PUBLICITARIO EIRELLI</t>
  </si>
  <si>
    <t>ARTEPRO COMUNICACAO VISUAL LTDA</t>
  </si>
  <si>
    <t>GL EDITORA GRAFICA LTDA EPP</t>
  </si>
  <si>
    <t>POLIMPRESSOS SERVIÇOS GRÁFICOS LTDA</t>
  </si>
  <si>
    <t>VISUALNEW COMUNICAÇÃO EIRELI ME</t>
  </si>
  <si>
    <t>ANEXO DA ATA DE REGISTRO DE PREÇOS PE 1451.2021</t>
  </si>
  <si>
    <t>GL EDITORA GRAFICA LTDA EPP, CNPJ 04.137.442/0001-35</t>
  </si>
  <si>
    <t>ARAÇÁ MATERIAL PUBLICITARIO EIRELLI, CNPJ 16.600.308/0001-08</t>
  </si>
  <si>
    <t>ARTEPRO COMUNICACAO VISUAL LTDA, CNPJ 10.952.143/0001-57</t>
  </si>
  <si>
    <t>VISUALNEW COMUNICAÇÃO EIRELI ME, CNPJ 15.090.444/0001-32</t>
  </si>
  <si>
    <t>POLIMPRESSOS SERVIÇOS GRÁFICOS LTDA, CNPJ 14.292.313/0001-75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</si>
</sst>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\-??_);_(@_)"/>
    <numFmt numFmtId="165" formatCode="_-[$R$-416]\ * #,##0.00_-;\-[$R$-416]\ * #,##0.00_-;_-[$R$-416]\ * &quot;-&quot;??_-;_-@_-"/>
    <numFmt numFmtId="166" formatCode="&quot;R$&quot;\ #,##0.00"/>
  </numFmts>
  <fonts count="14"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b/>
      <sz val="20"/>
      <name val="Calibri"/>
      <family val="2"/>
      <scheme val="minor"/>
    </font>
    <font>
      <sz val="10"/>
      <name val="Arial"/>
      <family val="2"/>
      <charset val="1"/>
    </font>
    <font>
      <sz val="10"/>
      <name val="Arial"/>
    </font>
    <font>
      <sz val="11"/>
      <color theme="1"/>
      <name val="Calibri "/>
    </font>
    <font>
      <b/>
      <sz val="12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8">
    <xf numFmtId="0" fontId="0" fillId="0" borderId="0"/>
    <xf numFmtId="0" fontId="3" fillId="0" borderId="0"/>
    <xf numFmtId="164" fontId="3" fillId="0" borderId="0" applyFill="0" applyBorder="0" applyAlignment="0" applyProtection="0"/>
    <xf numFmtId="9" fontId="3" fillId="0" borderId="0" applyFont="0" applyFill="0" applyBorder="0" applyAlignment="0" applyProtection="0"/>
    <xf numFmtId="0" fontId="10" fillId="0" borderId="0"/>
    <xf numFmtId="164" fontId="10" fillId="0" borderId="0" applyBorder="0" applyProtection="0"/>
    <xf numFmtId="44" fontId="11" fillId="0" borderId="0" applyBorder="0" applyAlignment="0" applyProtection="0"/>
    <xf numFmtId="44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3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02">
    <xf numFmtId="0" fontId="0" fillId="0" borderId="0" xfId="0"/>
    <xf numFmtId="0" fontId="4" fillId="0" borderId="0" xfId="1" applyFont="1" applyAlignment="1">
      <alignment wrapText="1"/>
    </xf>
    <xf numFmtId="0" fontId="4" fillId="0" borderId="0" xfId="1" applyFont="1" applyFill="1" applyAlignment="1">
      <alignment wrapText="1"/>
    </xf>
    <xf numFmtId="0" fontId="4" fillId="0" borderId="0" xfId="1" applyFont="1" applyFill="1" applyAlignment="1">
      <alignment horizontal="center" vertical="center" wrapText="1"/>
    </xf>
    <xf numFmtId="4" fontId="4" fillId="0" borderId="0" xfId="1" applyNumberFormat="1" applyFont="1" applyFill="1" applyAlignment="1">
      <alignment horizontal="center" vertical="center" wrapText="1"/>
    </xf>
    <xf numFmtId="0" fontId="4" fillId="0" borderId="0" xfId="1" applyFont="1" applyFill="1" applyAlignment="1">
      <alignment horizontal="center" vertical="center" wrapText="1"/>
    </xf>
    <xf numFmtId="0" fontId="4" fillId="0" borderId="0" xfId="1" applyFont="1" applyAlignment="1">
      <alignment wrapText="1"/>
    </xf>
    <xf numFmtId="0" fontId="4" fillId="0" borderId="0" xfId="1" applyFont="1" applyFill="1" applyAlignment="1">
      <alignment wrapText="1"/>
    </xf>
    <xf numFmtId="0" fontId="4" fillId="0" borderId="0" xfId="1" applyFont="1" applyFill="1" applyAlignment="1">
      <alignment horizontal="center" vertical="center" wrapText="1"/>
    </xf>
    <xf numFmtId="49" fontId="4" fillId="3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textRotation="90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Alignment="1">
      <alignment horizontal="center" vertical="center" wrapText="1"/>
    </xf>
    <xf numFmtId="3" fontId="4" fillId="3" borderId="1" xfId="0" applyNumberFormat="1" applyFont="1" applyFill="1" applyBorder="1" applyAlignment="1" applyProtection="1">
      <alignment horizontal="center" vertical="center"/>
      <protection locked="0"/>
    </xf>
    <xf numFmtId="3" fontId="4" fillId="3" borderId="1" xfId="0" applyNumberFormat="1" applyFont="1" applyFill="1" applyBorder="1" applyAlignment="1">
      <alignment horizontal="center" vertical="center" wrapText="1"/>
    </xf>
    <xf numFmtId="0" fontId="4" fillId="4" borderId="0" xfId="1" applyFont="1" applyFill="1" applyAlignment="1">
      <alignment horizontal="center" vertical="center" wrapText="1"/>
    </xf>
    <xf numFmtId="0" fontId="4" fillId="5" borderId="0" xfId="1" applyFont="1" applyFill="1" applyAlignment="1">
      <alignment horizontal="center" vertical="center" wrapText="1"/>
    </xf>
    <xf numFmtId="49" fontId="12" fillId="6" borderId="1" xfId="0" applyNumberFormat="1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center" vertical="center" wrapText="1"/>
    </xf>
    <xf numFmtId="166" fontId="4" fillId="3" borderId="1" xfId="1" applyNumberFormat="1" applyFont="1" applyFill="1" applyBorder="1" applyAlignment="1">
      <alignment vertical="center" wrapText="1"/>
    </xf>
    <xf numFmtId="0" fontId="6" fillId="3" borderId="1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3" fontId="4" fillId="3" borderId="1" xfId="1" applyNumberFormat="1" applyFont="1" applyFill="1" applyBorder="1" applyAlignment="1">
      <alignment horizontal="center" vertical="center" wrapText="1"/>
    </xf>
    <xf numFmtId="0" fontId="4" fillId="3" borderId="0" xfId="1" applyFont="1" applyFill="1" applyAlignment="1">
      <alignment wrapText="1"/>
    </xf>
    <xf numFmtId="0" fontId="4" fillId="3" borderId="0" xfId="1" applyFont="1" applyFill="1" applyAlignment="1">
      <alignment horizontal="center" vertical="center" wrapText="1"/>
    </xf>
    <xf numFmtId="4" fontId="4" fillId="3" borderId="0" xfId="1" applyNumberFormat="1" applyFont="1" applyFill="1" applyAlignment="1">
      <alignment horizontal="center" vertical="center" wrapText="1"/>
    </xf>
    <xf numFmtId="165" fontId="5" fillId="2" borderId="1" xfId="2" applyNumberFormat="1" applyFont="1" applyFill="1" applyBorder="1" applyAlignment="1" applyProtection="1">
      <alignment horizontal="center" vertical="center" wrapText="1"/>
    </xf>
    <xf numFmtId="0" fontId="5" fillId="3" borderId="1" xfId="0" applyFont="1" applyFill="1" applyBorder="1" applyAlignment="1" applyProtection="1">
      <alignment horizontal="center" vertical="center"/>
    </xf>
    <xf numFmtId="0" fontId="6" fillId="7" borderId="1" xfId="1" applyFont="1" applyFill="1" applyBorder="1" applyAlignment="1">
      <alignment horizontal="center" vertical="center" wrapText="1"/>
    </xf>
    <xf numFmtId="0" fontId="5" fillId="7" borderId="1" xfId="0" applyFont="1" applyFill="1" applyBorder="1" applyAlignment="1" applyProtection="1">
      <alignment horizontal="center" vertical="center"/>
    </xf>
    <xf numFmtId="0" fontId="4" fillId="7" borderId="1" xfId="0" applyFont="1" applyFill="1" applyBorder="1" applyAlignment="1">
      <alignment horizontal="center" vertical="center" wrapText="1"/>
    </xf>
    <xf numFmtId="49" fontId="4" fillId="7" borderId="1" xfId="0" applyNumberFormat="1" applyFont="1" applyFill="1" applyBorder="1" applyAlignment="1">
      <alignment horizontal="center" vertical="center" wrapText="1"/>
    </xf>
    <xf numFmtId="3" fontId="4" fillId="7" borderId="1" xfId="0" applyNumberFormat="1" applyFont="1" applyFill="1" applyBorder="1" applyAlignment="1">
      <alignment horizontal="center" vertical="center" wrapText="1"/>
    </xf>
    <xf numFmtId="166" fontId="4" fillId="7" borderId="1" xfId="1" applyNumberFormat="1" applyFont="1" applyFill="1" applyBorder="1" applyAlignment="1">
      <alignment vertical="center" wrapText="1"/>
    </xf>
    <xf numFmtId="0" fontId="4" fillId="7" borderId="1" xfId="0" applyFont="1" applyFill="1" applyBorder="1" applyAlignment="1" applyProtection="1">
      <alignment horizontal="center" vertical="center"/>
      <protection locked="0"/>
    </xf>
    <xf numFmtId="49" fontId="4" fillId="7" borderId="1" xfId="0" applyNumberFormat="1" applyFont="1" applyFill="1" applyBorder="1" applyAlignment="1" applyProtection="1">
      <alignment horizontal="center" vertical="center"/>
      <protection locked="0"/>
    </xf>
    <xf numFmtId="3" fontId="4" fillId="7" borderId="1" xfId="0" applyNumberFormat="1" applyFont="1" applyFill="1" applyBorder="1" applyAlignment="1" applyProtection="1">
      <alignment horizontal="center" vertical="center"/>
      <protection locked="0"/>
    </xf>
    <xf numFmtId="0" fontId="6" fillId="7" borderId="1" xfId="1" applyFont="1" applyFill="1" applyBorder="1" applyAlignment="1">
      <alignment horizontal="center" vertical="center" wrapText="1"/>
    </xf>
    <xf numFmtId="3" fontId="4" fillId="7" borderId="1" xfId="1" applyNumberFormat="1" applyFont="1" applyFill="1" applyBorder="1" applyAlignment="1">
      <alignment horizontal="center" vertical="center" wrapText="1"/>
    </xf>
    <xf numFmtId="0" fontId="4" fillId="7" borderId="1" xfId="1" applyFont="1" applyFill="1" applyBorder="1" applyAlignment="1">
      <alignment horizontal="center" vertical="center" wrapText="1"/>
    </xf>
    <xf numFmtId="166" fontId="5" fillId="7" borderId="1" xfId="1" applyNumberFormat="1" applyFont="1" applyFill="1" applyBorder="1" applyAlignment="1">
      <alignment horizontal="center" vertical="center" wrapText="1"/>
    </xf>
    <xf numFmtId="166" fontId="5" fillId="7" borderId="1" xfId="1" applyNumberFormat="1" applyFont="1" applyFill="1" applyBorder="1" applyAlignment="1">
      <alignment horizontal="center" vertical="center" wrapText="1"/>
    </xf>
    <xf numFmtId="166" fontId="5" fillId="3" borderId="1" xfId="1" applyNumberFormat="1" applyFont="1" applyFill="1" applyBorder="1" applyAlignment="1">
      <alignment horizontal="center" vertical="center" wrapText="1"/>
    </xf>
    <xf numFmtId="0" fontId="13" fillId="3" borderId="1" xfId="1" applyFont="1" applyFill="1" applyBorder="1" applyAlignment="1">
      <alignment horizontal="center" vertical="center" wrapText="1"/>
    </xf>
    <xf numFmtId="166" fontId="13" fillId="3" borderId="1" xfId="1" applyNumberFormat="1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left" vertical="center" wrapText="1"/>
    </xf>
    <xf numFmtId="0" fontId="4" fillId="7" borderId="1" xfId="0" applyFont="1" applyFill="1" applyBorder="1" applyAlignment="1">
      <alignment horizontal="left" vertical="center" wrapText="1"/>
    </xf>
    <xf numFmtId="0" fontId="4" fillId="7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center" wrapText="1"/>
    </xf>
    <xf numFmtId="0" fontId="4" fillId="7" borderId="1" xfId="0" applyFont="1" applyFill="1" applyBorder="1" applyAlignment="1" applyProtection="1">
      <alignment horizontal="left" wrapText="1"/>
      <protection locked="0"/>
    </xf>
    <xf numFmtId="0" fontId="4" fillId="3" borderId="1" xfId="0" applyFont="1" applyFill="1" applyBorder="1" applyAlignment="1">
      <alignment horizontal="left" wrapText="1"/>
    </xf>
    <xf numFmtId="0" fontId="4" fillId="7" borderId="1" xfId="1" applyFont="1" applyFill="1" applyBorder="1" applyAlignment="1">
      <alignment horizontal="left" wrapText="1"/>
    </xf>
    <xf numFmtId="4" fontId="4" fillId="3" borderId="1" xfId="1" applyNumberFormat="1" applyFont="1" applyFill="1" applyBorder="1" applyAlignment="1">
      <alignment horizontal="left" vertical="center" wrapText="1"/>
    </xf>
    <xf numFmtId="166" fontId="5" fillId="3" borderId="1" xfId="1" applyNumberFormat="1" applyFont="1" applyFill="1" applyBorder="1" applyAlignment="1">
      <alignment horizontal="center" vertical="center" wrapText="1"/>
    </xf>
    <xf numFmtId="166" fontId="5" fillId="7" borderId="1" xfId="1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6" fillId="3" borderId="1" xfId="1" applyFont="1" applyFill="1" applyBorder="1" applyAlignment="1">
      <alignment horizontal="center" vertical="center" wrapText="1"/>
    </xf>
    <xf numFmtId="0" fontId="6" fillId="7" borderId="1" xfId="1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6" fillId="7" borderId="2" xfId="1" applyFont="1" applyFill="1" applyBorder="1" applyAlignment="1">
      <alignment horizontal="center" vertical="center" wrapText="1"/>
    </xf>
    <xf numFmtId="0" fontId="6" fillId="7" borderId="3" xfId="1" applyFont="1" applyFill="1" applyBorder="1" applyAlignment="1">
      <alignment horizontal="center" vertical="center" wrapText="1"/>
    </xf>
    <xf numFmtId="0" fontId="6" fillId="7" borderId="4" xfId="1" applyFont="1" applyFill="1" applyBorder="1" applyAlignment="1">
      <alignment horizontal="center" vertical="center" wrapText="1"/>
    </xf>
    <xf numFmtId="0" fontId="6" fillId="3" borderId="2" xfId="1" applyFont="1" applyFill="1" applyBorder="1" applyAlignment="1">
      <alignment horizontal="center" vertical="center" wrapText="1"/>
    </xf>
    <xf numFmtId="0" fontId="6" fillId="3" borderId="4" xfId="1" applyFont="1" applyFill="1" applyBorder="1" applyAlignment="1">
      <alignment horizontal="center" vertical="center" wrapText="1"/>
    </xf>
    <xf numFmtId="166" fontId="5" fillId="7" borderId="2" xfId="1" applyNumberFormat="1" applyFont="1" applyFill="1" applyBorder="1" applyAlignment="1">
      <alignment horizontal="center" vertical="center" wrapText="1"/>
    </xf>
    <xf numFmtId="166" fontId="5" fillId="7" borderId="3" xfId="1" applyNumberFormat="1" applyFont="1" applyFill="1" applyBorder="1" applyAlignment="1">
      <alignment horizontal="center" vertical="center" wrapText="1"/>
    </xf>
    <xf numFmtId="166" fontId="5" fillId="7" borderId="4" xfId="1" applyNumberFormat="1" applyFont="1" applyFill="1" applyBorder="1" applyAlignment="1">
      <alignment horizontal="center" vertical="center" wrapText="1"/>
    </xf>
    <xf numFmtId="166" fontId="5" fillId="3" borderId="2" xfId="1" applyNumberFormat="1" applyFont="1" applyFill="1" applyBorder="1" applyAlignment="1">
      <alignment horizontal="center" vertical="center" wrapText="1"/>
    </xf>
    <xf numFmtId="166" fontId="5" fillId="3" borderId="4" xfId="1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left" vertical="center" wrapText="1"/>
    </xf>
    <xf numFmtId="166" fontId="5" fillId="3" borderId="1" xfId="1" applyNumberFormat="1" applyFont="1" applyFill="1" applyBorder="1" applyAlignment="1">
      <alignment horizontal="center" vertical="center" wrapText="1"/>
    </xf>
    <xf numFmtId="44" fontId="5" fillId="3" borderId="1" xfId="1" applyNumberFormat="1" applyFont="1" applyFill="1" applyBorder="1" applyAlignment="1">
      <alignment horizontal="center" vertical="center" wrapText="1"/>
    </xf>
    <xf numFmtId="166" fontId="5" fillId="7" borderId="1" xfId="1" applyNumberFormat="1" applyFont="1" applyFill="1" applyBorder="1" applyAlignment="1">
      <alignment horizontal="center" vertical="center" wrapText="1"/>
    </xf>
    <xf numFmtId="44" fontId="5" fillId="7" borderId="1" xfId="1" applyNumberFormat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/>
    </xf>
    <xf numFmtId="0" fontId="6" fillId="7" borderId="1" xfId="1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left" vertical="center" wrapText="1"/>
    </xf>
    <xf numFmtId="0" fontId="4" fillId="7" borderId="2" xfId="0" applyFont="1" applyFill="1" applyBorder="1" applyAlignment="1">
      <alignment horizontal="center" vertical="center" wrapText="1"/>
    </xf>
    <xf numFmtId="0" fontId="4" fillId="7" borderId="4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2" xfId="1" applyFont="1" applyFill="1" applyBorder="1" applyAlignment="1">
      <alignment horizontal="center" vertical="center" wrapText="1"/>
    </xf>
    <xf numFmtId="0" fontId="4" fillId="3" borderId="4" xfId="1" applyFont="1" applyFill="1" applyBorder="1" applyAlignment="1">
      <alignment horizontal="center" vertical="center" wrapText="1"/>
    </xf>
    <xf numFmtId="0" fontId="4" fillId="7" borderId="3" xfId="0" applyFont="1" applyFill="1" applyBorder="1" applyAlignment="1">
      <alignment horizontal="center" vertical="center" wrapText="1"/>
    </xf>
    <xf numFmtId="0" fontId="4" fillId="7" borderId="2" xfId="1" applyFont="1" applyFill="1" applyBorder="1" applyAlignment="1">
      <alignment horizontal="center" vertical="center" wrapText="1"/>
    </xf>
    <xf numFmtId="0" fontId="4" fillId="7" borderId="3" xfId="1" applyFont="1" applyFill="1" applyBorder="1" applyAlignment="1">
      <alignment horizontal="center" vertical="center" wrapText="1"/>
    </xf>
    <xf numFmtId="0" fontId="4" fillId="7" borderId="4" xfId="1" applyFont="1" applyFill="1" applyBorder="1" applyAlignment="1">
      <alignment horizontal="center" vertical="center" wrapText="1"/>
    </xf>
    <xf numFmtId="3" fontId="4" fillId="3" borderId="2" xfId="1" applyNumberFormat="1" applyFont="1" applyFill="1" applyBorder="1" applyAlignment="1">
      <alignment horizontal="center" vertical="center" wrapText="1"/>
    </xf>
    <xf numFmtId="3" fontId="4" fillId="3" borderId="4" xfId="1" applyNumberFormat="1" applyFont="1" applyFill="1" applyBorder="1" applyAlignment="1">
      <alignment horizontal="center" vertical="center" wrapText="1"/>
    </xf>
  </cellXfs>
  <cellStyles count="38">
    <cellStyle name="Moeda 2" xfId="6" xr:uid="{93664B6D-F781-4683-BC43-4A52FED39152}"/>
    <cellStyle name="Moeda 2 2" xfId="8" xr:uid="{00000000-0005-0000-0000-000038000000}"/>
    <cellStyle name="Moeda 2 2 2" xfId="12" xr:uid="{00000000-0005-0000-0000-000039000000}"/>
    <cellStyle name="Moeda 2 3" xfId="13" xr:uid="{00000000-0005-0000-0000-00003A000000}"/>
    <cellStyle name="Moeda 2 4" xfId="14" xr:uid="{00000000-0005-0000-0000-00003B000000}"/>
    <cellStyle name="Moeda 2 5" xfId="15" xr:uid="{00000000-0005-0000-0000-00003C000000}"/>
    <cellStyle name="Moeda 2 6" xfId="9" xr:uid="{00000000-0005-0000-0000-000037000000}"/>
    <cellStyle name="Moeda 3" xfId="7" xr:uid="{00000000-0005-0000-0000-000035000000}"/>
    <cellStyle name="Moeda 3 2" xfId="17" xr:uid="{00000000-0005-0000-0000-00003E000000}"/>
    <cellStyle name="Moeda 3 2 2" xfId="18" xr:uid="{00000000-0005-0000-0000-00003F000000}"/>
    <cellStyle name="Moeda 3 3" xfId="19" xr:uid="{00000000-0005-0000-0000-000040000000}"/>
    <cellStyle name="Moeda 3 4" xfId="20" xr:uid="{00000000-0005-0000-0000-000041000000}"/>
    <cellStyle name="Moeda 3 5" xfId="21" xr:uid="{00000000-0005-0000-0000-000042000000}"/>
    <cellStyle name="Moeda 3 6" xfId="16" xr:uid="{00000000-0005-0000-0000-00003D000000}"/>
    <cellStyle name="Moeda 4" xfId="22" xr:uid="{00000000-0005-0000-0000-000043000000}"/>
    <cellStyle name="Moeda 4 2" xfId="23" xr:uid="{00000000-0005-0000-0000-000044000000}"/>
    <cellStyle name="Moeda 5" xfId="24" xr:uid="{00000000-0005-0000-0000-000045000000}"/>
    <cellStyle name="Moeda 6" xfId="25" xr:uid="{00000000-0005-0000-0000-000046000000}"/>
    <cellStyle name="Moeda 7" xfId="26" xr:uid="{00000000-0005-0000-0000-000047000000}"/>
    <cellStyle name="Moeda 8" xfId="11" xr:uid="{00000000-0005-0000-0000-000036000000}"/>
    <cellStyle name="Normal" xfId="0" builtinId="0"/>
    <cellStyle name="Normal 2" xfId="1" xr:uid="{BEB6A13E-CC57-4160-8841-1FA3C1343BB5}"/>
    <cellStyle name="Normal 3" xfId="4" xr:uid="{CE6E60A8-2151-4EFE-B857-3B67A9582B8A}"/>
    <cellStyle name="Normal 3 2" xfId="28" xr:uid="{00000000-0005-0000-0000-00004A000000}"/>
    <cellStyle name="Normal 3 3" xfId="27" xr:uid="{00000000-0005-0000-0000-000049000000}"/>
    <cellStyle name="Normal 4" xfId="10" xr:uid="{00000000-0005-0000-0000-000048000000}"/>
    <cellStyle name="Porcentagem 2" xfId="3" xr:uid="{269C6511-180C-4122-B600-D2D8C6C845CC}"/>
    <cellStyle name="Separador de milhares 3" xfId="2" xr:uid="{92928178-B741-4F46-BD14-F3201821AEFC}"/>
    <cellStyle name="Texto Explicativo 2" xfId="5" xr:uid="{F0FC4F35-AE0B-4057-9EA5-82CF3E734A2F}"/>
    <cellStyle name="Vírgula 2" xfId="29" xr:uid="{00000000-0005-0000-0000-00004B000000}"/>
    <cellStyle name="Vírgula 2 2" xfId="30" xr:uid="{00000000-0005-0000-0000-00004C000000}"/>
    <cellStyle name="Vírgula 2 2 2" xfId="31" xr:uid="{00000000-0005-0000-0000-00004D000000}"/>
    <cellStyle name="Vírgula 2 3" xfId="32" xr:uid="{00000000-0005-0000-0000-00004E000000}"/>
    <cellStyle name="Vírgula 2 4" xfId="33" xr:uid="{00000000-0005-0000-0000-00004F000000}"/>
    <cellStyle name="Vírgula 2 5" xfId="34" xr:uid="{00000000-0005-0000-0000-000050000000}"/>
    <cellStyle name="Vírgula 3" xfId="35" xr:uid="{00000000-0005-0000-0000-000051000000}"/>
    <cellStyle name="Vírgula 3 2" xfId="36" xr:uid="{00000000-0005-0000-0000-000052000000}"/>
    <cellStyle name="Vírgula 4" xfId="37" xr:uid="{00000000-0005-0000-0000-00005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204DED45-4E94-4278-8976-A603C3BE9077}"/>
            </a:ext>
          </a:extLst>
        </xdr:cNvPr>
        <xdr:cNvSpPr>
          <a:spLocks noChangeArrowheads="1"/>
        </xdr:cNvSpPr>
      </xdr:nvSpPr>
      <xdr:spPr bwMode="auto">
        <a:xfrm>
          <a:off x="407670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C06015C4-4A4E-49A0-BDBB-7523B5F679EC}"/>
            </a:ext>
          </a:extLst>
        </xdr:cNvPr>
        <xdr:cNvSpPr>
          <a:spLocks noChangeArrowheads="1"/>
        </xdr:cNvSpPr>
      </xdr:nvSpPr>
      <xdr:spPr bwMode="auto">
        <a:xfrm>
          <a:off x="5429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D282B284-34E6-45CA-8319-CFC29980F234}"/>
            </a:ext>
          </a:extLst>
        </xdr:cNvPr>
        <xdr:cNvSpPr>
          <a:spLocks noChangeArrowheads="1"/>
        </xdr:cNvSpPr>
      </xdr:nvSpPr>
      <xdr:spPr bwMode="auto">
        <a:xfrm>
          <a:off x="46577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654E9C-FEC8-422C-B1BA-D9AD974F66E4}">
  <dimension ref="A1:AR249"/>
  <sheetViews>
    <sheetView topLeftCell="A49" zoomScaleNormal="100" workbookViewId="0">
      <selection activeCell="AR2" sqref="AR2"/>
    </sheetView>
  </sheetViews>
  <sheetFormatPr defaultColWidth="9.7109375" defaultRowHeight="15"/>
  <cols>
    <col min="1" max="1" width="4.42578125" style="1" bestFit="1" customWidth="1"/>
    <col min="2" max="2" width="3.7109375" style="3" bestFit="1" customWidth="1"/>
    <col min="3" max="3" width="61.7109375" style="4" customWidth="1"/>
    <col min="4" max="4" width="20.28515625" style="3" customWidth="1"/>
    <col min="5" max="5" width="13.85546875" style="19" bestFit="1" customWidth="1"/>
    <col min="6" max="6" width="7.28515625" style="3" customWidth="1"/>
    <col min="7" max="7" width="12.42578125" style="3" customWidth="1"/>
    <col min="8" max="8" width="8.5703125" style="3" customWidth="1"/>
    <col min="9" max="9" width="6" style="10" customWidth="1"/>
    <col min="10" max="10" width="5.7109375" style="22" customWidth="1"/>
    <col min="11" max="11" width="5.7109375" style="19" customWidth="1"/>
    <col min="12" max="12" width="4.140625" style="10" customWidth="1"/>
    <col min="13" max="13" width="5.5703125" style="5" customWidth="1"/>
    <col min="14" max="14" width="6.5703125" style="5" customWidth="1"/>
    <col min="15" max="15" width="6.7109375" style="5" customWidth="1"/>
    <col min="16" max="17" width="5.5703125" style="13" customWidth="1"/>
    <col min="18" max="18" width="6" style="13" customWidth="1"/>
    <col min="19" max="19" width="4.7109375" style="13" customWidth="1"/>
    <col min="20" max="20" width="5.28515625" style="13" customWidth="1"/>
    <col min="21" max="22" width="5.5703125" style="13" customWidth="1"/>
    <col min="23" max="23" width="5.5703125" style="19" customWidth="1"/>
    <col min="24" max="24" width="6.5703125" style="19" customWidth="1"/>
    <col min="25" max="25" width="5.5703125" style="19" customWidth="1"/>
    <col min="26" max="26" width="6.140625" style="19" customWidth="1"/>
    <col min="27" max="27" width="5.5703125" style="23" customWidth="1"/>
    <col min="28" max="28" width="3.85546875" style="5" customWidth="1"/>
    <col min="29" max="29" width="5.5703125" style="13" customWidth="1"/>
    <col min="30" max="31" width="5.5703125" style="12" customWidth="1"/>
    <col min="32" max="32" width="5.28515625" style="12" customWidth="1"/>
    <col min="33" max="33" width="6.7109375" style="12" customWidth="1"/>
    <col min="34" max="34" width="7.140625" style="12" customWidth="1"/>
    <col min="35" max="35" width="5.5703125" style="12" customWidth="1"/>
    <col min="36" max="36" width="4.140625" style="12" customWidth="1"/>
    <col min="37" max="37" width="6.7109375" style="12" customWidth="1"/>
    <col min="38" max="38" width="4.140625" style="11" customWidth="1"/>
    <col min="39" max="39" width="7.5703125" style="12" customWidth="1"/>
    <col min="40" max="40" width="5.5703125" style="8" customWidth="1"/>
    <col min="41" max="41" width="6.5703125" style="5" bestFit="1" customWidth="1"/>
    <col min="42" max="42" width="14" style="1" bestFit="1" customWidth="1"/>
    <col min="43" max="43" width="14.42578125" style="6" bestFit="1" customWidth="1"/>
    <col min="44" max="44" width="16.140625" style="1" bestFit="1" customWidth="1"/>
    <col min="45" max="16384" width="9.7109375" style="1"/>
  </cols>
  <sheetData>
    <row r="1" spans="1:44" ht="33" customHeight="1">
      <c r="A1" s="79" t="s">
        <v>117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79"/>
      <c r="AE1" s="79"/>
      <c r="AF1" s="79"/>
      <c r="AG1" s="79"/>
      <c r="AH1" s="79"/>
      <c r="AI1" s="79"/>
      <c r="AJ1" s="79"/>
      <c r="AK1" s="79"/>
      <c r="AL1" s="79"/>
      <c r="AM1" s="79"/>
      <c r="AN1" s="79"/>
      <c r="AO1" s="79"/>
      <c r="AP1" s="79"/>
      <c r="AQ1" s="79"/>
      <c r="AR1" s="79"/>
    </row>
    <row r="2" spans="1:44" ht="71.25" customHeight="1">
      <c r="A2" s="14" t="s">
        <v>0</v>
      </c>
      <c r="B2" s="14" t="s">
        <v>1</v>
      </c>
      <c r="C2" s="15" t="s">
        <v>2</v>
      </c>
      <c r="D2" s="16" t="s">
        <v>3</v>
      </c>
      <c r="E2" s="16" t="s">
        <v>119</v>
      </c>
      <c r="F2" s="16" t="s">
        <v>4</v>
      </c>
      <c r="G2" s="16" t="s">
        <v>5</v>
      </c>
      <c r="H2" s="16" t="s">
        <v>6</v>
      </c>
      <c r="I2" s="14" t="s">
        <v>76</v>
      </c>
      <c r="J2" s="14" t="s">
        <v>77</v>
      </c>
      <c r="K2" s="14" t="s">
        <v>115</v>
      </c>
      <c r="L2" s="14" t="s">
        <v>93</v>
      </c>
      <c r="M2" s="14" t="s">
        <v>70</v>
      </c>
      <c r="N2" s="14" t="s">
        <v>71</v>
      </c>
      <c r="O2" s="14" t="s">
        <v>72</v>
      </c>
      <c r="P2" s="14" t="s">
        <v>95</v>
      </c>
      <c r="Q2" s="14" t="s">
        <v>96</v>
      </c>
      <c r="R2" s="14" t="s">
        <v>97</v>
      </c>
      <c r="S2" s="14" t="s">
        <v>98</v>
      </c>
      <c r="T2" s="14" t="s">
        <v>99</v>
      </c>
      <c r="U2" s="14" t="s">
        <v>94</v>
      </c>
      <c r="V2" s="14" t="s">
        <v>101</v>
      </c>
      <c r="W2" s="14" t="s">
        <v>106</v>
      </c>
      <c r="X2" s="14" t="s">
        <v>107</v>
      </c>
      <c r="Y2" s="14" t="s">
        <v>108</v>
      </c>
      <c r="Z2" s="14" t="s">
        <v>109</v>
      </c>
      <c r="AA2" s="14" t="s">
        <v>110</v>
      </c>
      <c r="AB2" s="14" t="s">
        <v>74</v>
      </c>
      <c r="AC2" s="14" t="s">
        <v>100</v>
      </c>
      <c r="AD2" s="14" t="s">
        <v>86</v>
      </c>
      <c r="AE2" s="14" t="s">
        <v>85</v>
      </c>
      <c r="AF2" s="14" t="s">
        <v>87</v>
      </c>
      <c r="AG2" s="14" t="s">
        <v>88</v>
      </c>
      <c r="AH2" s="14" t="s">
        <v>89</v>
      </c>
      <c r="AI2" s="14" t="s">
        <v>90</v>
      </c>
      <c r="AJ2" s="14" t="s">
        <v>91</v>
      </c>
      <c r="AK2" s="14" t="s">
        <v>92</v>
      </c>
      <c r="AL2" s="14" t="s">
        <v>78</v>
      </c>
      <c r="AM2" s="14" t="s">
        <v>112</v>
      </c>
      <c r="AN2" s="14" t="s">
        <v>75</v>
      </c>
      <c r="AO2" s="14" t="s">
        <v>73</v>
      </c>
      <c r="AP2" s="35" t="s">
        <v>68</v>
      </c>
      <c r="AQ2" s="35" t="s">
        <v>69</v>
      </c>
      <c r="AR2" s="35" t="s">
        <v>118</v>
      </c>
    </row>
    <row r="3" spans="1:44">
      <c r="A3" s="86">
        <v>1</v>
      </c>
      <c r="B3" s="36">
        <v>1</v>
      </c>
      <c r="C3" s="68" t="s">
        <v>7</v>
      </c>
      <c r="D3" s="26" t="s">
        <v>8</v>
      </c>
      <c r="E3" s="26" t="s">
        <v>116</v>
      </c>
      <c r="F3" s="17" t="s">
        <v>9</v>
      </c>
      <c r="G3" s="17" t="s">
        <v>10</v>
      </c>
      <c r="H3" s="26" t="s">
        <v>6</v>
      </c>
      <c r="I3" s="21">
        <v>50</v>
      </c>
      <c r="J3" s="21"/>
      <c r="K3" s="21">
        <v>5</v>
      </c>
      <c r="L3" s="21"/>
      <c r="M3" s="21"/>
      <c r="N3" s="21">
        <v>20</v>
      </c>
      <c r="O3" s="21">
        <v>10</v>
      </c>
      <c r="P3" s="21"/>
      <c r="Q3" s="21"/>
      <c r="R3" s="21"/>
      <c r="S3" s="21"/>
      <c r="T3" s="21"/>
      <c r="U3" s="21">
        <v>5</v>
      </c>
      <c r="V3" s="21">
        <v>25</v>
      </c>
      <c r="W3" s="21">
        <v>3</v>
      </c>
      <c r="X3" s="21"/>
      <c r="Y3" s="21"/>
      <c r="Z3" s="21"/>
      <c r="AA3" s="21"/>
      <c r="AB3" s="21"/>
      <c r="AC3" s="21">
        <v>1</v>
      </c>
      <c r="AD3" s="21"/>
      <c r="AE3" s="21"/>
      <c r="AF3" s="21"/>
      <c r="AG3" s="21"/>
      <c r="AH3" s="21"/>
      <c r="AI3" s="21">
        <v>2</v>
      </c>
      <c r="AJ3" s="21"/>
      <c r="AK3" s="21"/>
      <c r="AL3" s="21">
        <v>2</v>
      </c>
      <c r="AM3" s="21"/>
      <c r="AN3" s="21">
        <v>20</v>
      </c>
      <c r="AO3" s="21">
        <f>SUM(I3:AN3)</f>
        <v>143</v>
      </c>
      <c r="AP3" s="28">
        <v>41.25</v>
      </c>
      <c r="AQ3" s="28">
        <f t="shared" ref="AQ3:AQ34" si="0">AP3*AO3</f>
        <v>5898.75</v>
      </c>
      <c r="AR3" s="82">
        <f>SUM(AQ3:AQ11)</f>
        <v>286468.10000000003</v>
      </c>
    </row>
    <row r="4" spans="1:44">
      <c r="A4" s="86"/>
      <c r="B4" s="36">
        <v>2</v>
      </c>
      <c r="C4" s="68"/>
      <c r="D4" s="26" t="s">
        <v>11</v>
      </c>
      <c r="E4" s="26" t="s">
        <v>116</v>
      </c>
      <c r="F4" s="17" t="s">
        <v>9</v>
      </c>
      <c r="G4" s="17" t="s">
        <v>10</v>
      </c>
      <c r="H4" s="26" t="s">
        <v>6</v>
      </c>
      <c r="I4" s="21">
        <v>15</v>
      </c>
      <c r="J4" s="21"/>
      <c r="K4" s="21">
        <v>30</v>
      </c>
      <c r="L4" s="21">
        <v>20</v>
      </c>
      <c r="M4" s="21">
        <v>3</v>
      </c>
      <c r="N4" s="21">
        <v>40</v>
      </c>
      <c r="O4" s="21">
        <v>10</v>
      </c>
      <c r="P4" s="21">
        <v>26</v>
      </c>
      <c r="Q4" s="21">
        <v>20</v>
      </c>
      <c r="R4" s="21">
        <v>6</v>
      </c>
      <c r="S4" s="21"/>
      <c r="T4" s="21"/>
      <c r="U4" s="21">
        <v>100</v>
      </c>
      <c r="V4" s="21">
        <v>25</v>
      </c>
      <c r="W4" s="21">
        <v>3</v>
      </c>
      <c r="X4" s="21"/>
      <c r="Y4" s="21">
        <v>10</v>
      </c>
      <c r="Z4" s="21"/>
      <c r="AA4" s="21"/>
      <c r="AB4" s="21"/>
      <c r="AC4" s="21">
        <v>86</v>
      </c>
      <c r="AD4" s="21">
        <v>3</v>
      </c>
      <c r="AE4" s="21"/>
      <c r="AF4" s="21">
        <v>1</v>
      </c>
      <c r="AG4" s="21">
        <v>20</v>
      </c>
      <c r="AH4" s="21"/>
      <c r="AI4" s="21"/>
      <c r="AJ4" s="21"/>
      <c r="AK4" s="21">
        <v>200</v>
      </c>
      <c r="AL4" s="21">
        <v>2</v>
      </c>
      <c r="AM4" s="21"/>
      <c r="AN4" s="21">
        <v>10</v>
      </c>
      <c r="AO4" s="21">
        <f t="shared" ref="AO4:AO56" si="1">SUM(I4:AN4)</f>
        <v>630</v>
      </c>
      <c r="AP4" s="28">
        <v>98.35</v>
      </c>
      <c r="AQ4" s="28">
        <f t="shared" si="0"/>
        <v>61960.5</v>
      </c>
      <c r="AR4" s="83"/>
    </row>
    <row r="5" spans="1:44" s="2" customFormat="1">
      <c r="A5" s="86"/>
      <c r="B5" s="36">
        <v>3</v>
      </c>
      <c r="C5" s="68"/>
      <c r="D5" s="26" t="s">
        <v>12</v>
      </c>
      <c r="E5" s="26" t="s">
        <v>116</v>
      </c>
      <c r="F5" s="17" t="s">
        <v>9</v>
      </c>
      <c r="G5" s="17" t="s">
        <v>10</v>
      </c>
      <c r="H5" s="26" t="s">
        <v>6</v>
      </c>
      <c r="I5" s="21">
        <v>50</v>
      </c>
      <c r="J5" s="21"/>
      <c r="K5" s="21">
        <v>10</v>
      </c>
      <c r="L5" s="21"/>
      <c r="M5" s="21"/>
      <c r="N5" s="21">
        <v>25</v>
      </c>
      <c r="O5" s="21">
        <v>30</v>
      </c>
      <c r="P5" s="21">
        <v>12</v>
      </c>
      <c r="Q5" s="21"/>
      <c r="R5" s="21">
        <v>12</v>
      </c>
      <c r="S5" s="21"/>
      <c r="T5" s="21"/>
      <c r="U5" s="21">
        <v>5</v>
      </c>
      <c r="V5" s="21">
        <v>100</v>
      </c>
      <c r="W5" s="21"/>
      <c r="X5" s="21"/>
      <c r="Y5" s="21"/>
      <c r="Z5" s="21"/>
      <c r="AA5" s="21"/>
      <c r="AB5" s="21">
        <v>10</v>
      </c>
      <c r="AC5" s="21"/>
      <c r="AD5" s="21"/>
      <c r="AE5" s="21"/>
      <c r="AF5" s="21"/>
      <c r="AG5" s="21"/>
      <c r="AH5" s="21">
        <v>2</v>
      </c>
      <c r="AI5" s="21"/>
      <c r="AJ5" s="21"/>
      <c r="AK5" s="21"/>
      <c r="AL5" s="21">
        <v>2</v>
      </c>
      <c r="AM5" s="21"/>
      <c r="AN5" s="21">
        <v>10</v>
      </c>
      <c r="AO5" s="21">
        <f t="shared" si="1"/>
        <v>268</v>
      </c>
      <c r="AP5" s="28">
        <v>123.7</v>
      </c>
      <c r="AQ5" s="28">
        <f t="shared" si="0"/>
        <v>33151.599999999999</v>
      </c>
      <c r="AR5" s="83"/>
    </row>
    <row r="6" spans="1:44" s="2" customFormat="1">
      <c r="A6" s="86"/>
      <c r="B6" s="36">
        <v>4</v>
      </c>
      <c r="C6" s="68"/>
      <c r="D6" s="26" t="s">
        <v>13</v>
      </c>
      <c r="E6" s="26" t="s">
        <v>116</v>
      </c>
      <c r="F6" s="17" t="s">
        <v>9</v>
      </c>
      <c r="G6" s="17" t="s">
        <v>10</v>
      </c>
      <c r="H6" s="26" t="s">
        <v>6</v>
      </c>
      <c r="I6" s="21"/>
      <c r="J6" s="21"/>
      <c r="K6" s="21">
        <v>35</v>
      </c>
      <c r="L6" s="21"/>
      <c r="M6" s="21"/>
      <c r="N6" s="21">
        <v>25</v>
      </c>
      <c r="O6" s="21">
        <v>10</v>
      </c>
      <c r="P6" s="21">
        <v>16</v>
      </c>
      <c r="Q6" s="21"/>
      <c r="R6" s="21">
        <v>6</v>
      </c>
      <c r="S6" s="21"/>
      <c r="T6" s="21">
        <v>10</v>
      </c>
      <c r="U6" s="21"/>
      <c r="V6" s="21"/>
      <c r="W6" s="21">
        <v>2</v>
      </c>
      <c r="X6" s="21"/>
      <c r="Y6" s="21"/>
      <c r="Z6" s="21"/>
      <c r="AA6" s="21">
        <v>5</v>
      </c>
      <c r="AB6" s="21"/>
      <c r="AC6" s="21">
        <v>20</v>
      </c>
      <c r="AD6" s="21"/>
      <c r="AE6" s="21"/>
      <c r="AF6" s="21"/>
      <c r="AG6" s="21"/>
      <c r="AH6" s="21"/>
      <c r="AI6" s="21"/>
      <c r="AJ6" s="21"/>
      <c r="AK6" s="21"/>
      <c r="AL6" s="21">
        <v>2</v>
      </c>
      <c r="AM6" s="21"/>
      <c r="AN6" s="21">
        <v>10</v>
      </c>
      <c r="AO6" s="21">
        <f t="shared" si="1"/>
        <v>141</v>
      </c>
      <c r="AP6" s="28">
        <v>171.59</v>
      </c>
      <c r="AQ6" s="28">
        <f t="shared" si="0"/>
        <v>24194.19</v>
      </c>
      <c r="AR6" s="83"/>
    </row>
    <row r="7" spans="1:44" s="2" customFormat="1" ht="23.25" customHeight="1">
      <c r="A7" s="86"/>
      <c r="B7" s="36">
        <v>5</v>
      </c>
      <c r="C7" s="68"/>
      <c r="D7" s="26" t="s">
        <v>14</v>
      </c>
      <c r="E7" s="26" t="s">
        <v>116</v>
      </c>
      <c r="F7" s="17" t="s">
        <v>9</v>
      </c>
      <c r="G7" s="17" t="s">
        <v>10</v>
      </c>
      <c r="H7" s="26" t="s">
        <v>6</v>
      </c>
      <c r="I7" s="21">
        <v>5</v>
      </c>
      <c r="J7" s="21"/>
      <c r="K7" s="21">
        <v>5</v>
      </c>
      <c r="L7" s="21"/>
      <c r="M7" s="21"/>
      <c r="N7" s="21">
        <v>15</v>
      </c>
      <c r="O7" s="21">
        <v>5</v>
      </c>
      <c r="P7" s="21"/>
      <c r="Q7" s="21"/>
      <c r="R7" s="21"/>
      <c r="S7" s="21"/>
      <c r="T7" s="21"/>
      <c r="U7" s="21"/>
      <c r="V7" s="21">
        <v>10</v>
      </c>
      <c r="W7" s="21"/>
      <c r="X7" s="21"/>
      <c r="Y7" s="21"/>
      <c r="Z7" s="21"/>
      <c r="AA7" s="21"/>
      <c r="AB7" s="21"/>
      <c r="AC7" s="21">
        <v>10</v>
      </c>
      <c r="AD7" s="21"/>
      <c r="AE7" s="21"/>
      <c r="AF7" s="21"/>
      <c r="AG7" s="21"/>
      <c r="AH7" s="21"/>
      <c r="AI7" s="21"/>
      <c r="AJ7" s="21"/>
      <c r="AK7" s="21">
        <v>8</v>
      </c>
      <c r="AL7" s="21">
        <v>2</v>
      </c>
      <c r="AM7" s="21"/>
      <c r="AN7" s="21">
        <v>5</v>
      </c>
      <c r="AO7" s="21">
        <f t="shared" si="1"/>
        <v>65</v>
      </c>
      <c r="AP7" s="28">
        <v>54.32</v>
      </c>
      <c r="AQ7" s="28">
        <f t="shared" si="0"/>
        <v>3530.8</v>
      </c>
      <c r="AR7" s="83"/>
    </row>
    <row r="8" spans="1:44" s="2" customFormat="1" ht="22.5" customHeight="1">
      <c r="A8" s="86"/>
      <c r="B8" s="36">
        <v>6</v>
      </c>
      <c r="C8" s="68"/>
      <c r="D8" s="26" t="s">
        <v>15</v>
      </c>
      <c r="E8" s="26" t="s">
        <v>116</v>
      </c>
      <c r="F8" s="17" t="s">
        <v>9</v>
      </c>
      <c r="G8" s="17" t="s">
        <v>10</v>
      </c>
      <c r="H8" s="26" t="s">
        <v>16</v>
      </c>
      <c r="I8" s="21">
        <v>10</v>
      </c>
      <c r="J8" s="21"/>
      <c r="K8" s="21">
        <v>100</v>
      </c>
      <c r="L8" s="21">
        <v>5</v>
      </c>
      <c r="M8" s="21"/>
      <c r="N8" s="21">
        <v>50</v>
      </c>
      <c r="O8" s="21"/>
      <c r="P8" s="21"/>
      <c r="Q8" s="21"/>
      <c r="R8" s="21"/>
      <c r="S8" s="21"/>
      <c r="T8" s="21"/>
      <c r="U8" s="21">
        <v>5</v>
      </c>
      <c r="V8" s="21">
        <v>10</v>
      </c>
      <c r="W8" s="21"/>
      <c r="X8" s="21"/>
      <c r="Y8" s="21"/>
      <c r="Z8" s="21"/>
      <c r="AA8" s="21">
        <v>20</v>
      </c>
      <c r="AB8" s="21"/>
      <c r="AC8" s="21">
        <v>20</v>
      </c>
      <c r="AD8" s="21"/>
      <c r="AE8" s="21"/>
      <c r="AF8" s="21"/>
      <c r="AG8" s="21"/>
      <c r="AH8" s="21"/>
      <c r="AI8" s="21"/>
      <c r="AJ8" s="21"/>
      <c r="AK8" s="21">
        <v>40</v>
      </c>
      <c r="AL8" s="21">
        <v>2</v>
      </c>
      <c r="AM8" s="21"/>
      <c r="AN8" s="21">
        <v>35</v>
      </c>
      <c r="AO8" s="21">
        <f t="shared" si="1"/>
        <v>297</v>
      </c>
      <c r="AP8" s="28">
        <v>102.9</v>
      </c>
      <c r="AQ8" s="28">
        <f t="shared" si="0"/>
        <v>30561.300000000003</v>
      </c>
      <c r="AR8" s="83"/>
    </row>
    <row r="9" spans="1:44" s="2" customFormat="1" ht="28.5" customHeight="1">
      <c r="A9" s="86"/>
      <c r="B9" s="36">
        <v>7</v>
      </c>
      <c r="C9" s="68"/>
      <c r="D9" s="26" t="s">
        <v>17</v>
      </c>
      <c r="E9" s="26" t="s">
        <v>116</v>
      </c>
      <c r="F9" s="17" t="s">
        <v>9</v>
      </c>
      <c r="G9" s="17" t="s">
        <v>10</v>
      </c>
      <c r="H9" s="26" t="s">
        <v>6</v>
      </c>
      <c r="I9" s="21">
        <v>50</v>
      </c>
      <c r="J9" s="21"/>
      <c r="K9" s="21">
        <v>580</v>
      </c>
      <c r="L9" s="21">
        <v>20</v>
      </c>
      <c r="M9" s="21">
        <v>50</v>
      </c>
      <c r="N9" s="21">
        <v>30</v>
      </c>
      <c r="O9" s="21">
        <v>30</v>
      </c>
      <c r="P9" s="21">
        <v>15</v>
      </c>
      <c r="Q9" s="21">
        <v>15</v>
      </c>
      <c r="R9" s="21"/>
      <c r="S9" s="21"/>
      <c r="T9" s="21"/>
      <c r="U9" s="21">
        <v>30</v>
      </c>
      <c r="V9" s="21">
        <v>50</v>
      </c>
      <c r="W9" s="21"/>
      <c r="X9" s="21"/>
      <c r="Y9" s="21"/>
      <c r="Z9" s="21"/>
      <c r="AA9" s="21"/>
      <c r="AB9" s="21"/>
      <c r="AC9" s="21">
        <v>2</v>
      </c>
      <c r="AD9" s="21"/>
      <c r="AE9" s="21">
        <v>10</v>
      </c>
      <c r="AF9" s="21"/>
      <c r="AG9" s="21">
        <v>20</v>
      </c>
      <c r="AH9" s="21"/>
      <c r="AI9" s="21"/>
      <c r="AJ9" s="21">
        <v>2</v>
      </c>
      <c r="AK9" s="21">
        <v>300</v>
      </c>
      <c r="AL9" s="21">
        <v>2</v>
      </c>
      <c r="AM9" s="21"/>
      <c r="AN9" s="21">
        <v>10</v>
      </c>
      <c r="AO9" s="21">
        <f t="shared" si="1"/>
        <v>1216</v>
      </c>
      <c r="AP9" s="28">
        <v>72.36</v>
      </c>
      <c r="AQ9" s="28">
        <f t="shared" si="0"/>
        <v>87989.759999999995</v>
      </c>
      <c r="AR9" s="83"/>
    </row>
    <row r="10" spans="1:44" s="2" customFormat="1" ht="37.5" customHeight="1">
      <c r="A10" s="86"/>
      <c r="B10" s="36">
        <v>8</v>
      </c>
      <c r="C10" s="68" t="s">
        <v>18</v>
      </c>
      <c r="D10" s="26" t="s">
        <v>19</v>
      </c>
      <c r="E10" s="26" t="s">
        <v>116</v>
      </c>
      <c r="F10" s="17" t="s">
        <v>9</v>
      </c>
      <c r="G10" s="17" t="s">
        <v>10</v>
      </c>
      <c r="H10" s="26" t="s">
        <v>16</v>
      </c>
      <c r="I10" s="21"/>
      <c r="J10" s="21"/>
      <c r="K10" s="21">
        <v>14</v>
      </c>
      <c r="L10" s="21">
        <v>25</v>
      </c>
      <c r="M10" s="21"/>
      <c r="N10" s="21">
        <v>12</v>
      </c>
      <c r="O10" s="21">
        <v>3</v>
      </c>
      <c r="P10" s="21"/>
      <c r="Q10" s="21"/>
      <c r="R10" s="21"/>
      <c r="S10" s="21"/>
      <c r="T10" s="21"/>
      <c r="U10" s="21"/>
      <c r="V10" s="21"/>
      <c r="W10" s="21"/>
      <c r="X10" s="21"/>
      <c r="Y10" s="21">
        <v>15</v>
      </c>
      <c r="Z10" s="21"/>
      <c r="AA10" s="21"/>
      <c r="AB10" s="21"/>
      <c r="AC10" s="21">
        <v>20</v>
      </c>
      <c r="AD10" s="21"/>
      <c r="AE10" s="21"/>
      <c r="AF10" s="21"/>
      <c r="AG10" s="21"/>
      <c r="AH10" s="21"/>
      <c r="AI10" s="21"/>
      <c r="AJ10" s="21"/>
      <c r="AK10" s="21">
        <v>40</v>
      </c>
      <c r="AL10" s="21">
        <v>2</v>
      </c>
      <c r="AM10" s="21"/>
      <c r="AN10" s="21"/>
      <c r="AO10" s="21">
        <f t="shared" si="1"/>
        <v>131</v>
      </c>
      <c r="AP10" s="28">
        <v>241.2</v>
      </c>
      <c r="AQ10" s="28">
        <f t="shared" si="0"/>
        <v>31597.199999999997</v>
      </c>
      <c r="AR10" s="83"/>
    </row>
    <row r="11" spans="1:44" s="2" customFormat="1" ht="39" customHeight="1">
      <c r="A11" s="86"/>
      <c r="B11" s="36">
        <v>9</v>
      </c>
      <c r="C11" s="68"/>
      <c r="D11" s="26" t="s">
        <v>20</v>
      </c>
      <c r="E11" s="26" t="s">
        <v>116</v>
      </c>
      <c r="F11" s="17" t="s">
        <v>9</v>
      </c>
      <c r="G11" s="17" t="s">
        <v>10</v>
      </c>
      <c r="H11" s="26" t="s">
        <v>6</v>
      </c>
      <c r="I11" s="21"/>
      <c r="J11" s="21"/>
      <c r="K11" s="21">
        <v>12</v>
      </c>
      <c r="L11" s="21"/>
      <c r="M11" s="21"/>
      <c r="N11" s="21">
        <v>8</v>
      </c>
      <c r="O11" s="21">
        <v>5</v>
      </c>
      <c r="P11" s="21"/>
      <c r="Q11" s="21"/>
      <c r="R11" s="21"/>
      <c r="S11" s="21"/>
      <c r="T11" s="21"/>
      <c r="U11" s="21"/>
      <c r="V11" s="21"/>
      <c r="W11" s="21"/>
      <c r="X11" s="21"/>
      <c r="Y11" s="21">
        <v>5</v>
      </c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>
        <v>2</v>
      </c>
      <c r="AM11" s="21"/>
      <c r="AN11" s="21"/>
      <c r="AO11" s="21">
        <f t="shared" si="1"/>
        <v>32</v>
      </c>
      <c r="AP11" s="28">
        <v>237</v>
      </c>
      <c r="AQ11" s="28">
        <f t="shared" si="0"/>
        <v>7584</v>
      </c>
      <c r="AR11" s="83"/>
    </row>
    <row r="12" spans="1:44" s="2" customFormat="1" ht="60">
      <c r="A12" s="37">
        <v>2</v>
      </c>
      <c r="B12" s="38">
        <v>10</v>
      </c>
      <c r="C12" s="54" t="s">
        <v>21</v>
      </c>
      <c r="D12" s="39" t="s">
        <v>22</v>
      </c>
      <c r="E12" s="39" t="s">
        <v>116</v>
      </c>
      <c r="F12" s="40" t="s">
        <v>9</v>
      </c>
      <c r="G12" s="40" t="s">
        <v>10</v>
      </c>
      <c r="H12" s="39" t="s">
        <v>16</v>
      </c>
      <c r="I12" s="41"/>
      <c r="J12" s="41"/>
      <c r="K12" s="41"/>
      <c r="L12" s="41"/>
      <c r="M12" s="41"/>
      <c r="N12" s="41">
        <v>20</v>
      </c>
      <c r="O12" s="41"/>
      <c r="P12" s="41">
        <v>50</v>
      </c>
      <c r="Q12" s="41"/>
      <c r="R12" s="41"/>
      <c r="S12" s="41">
        <v>50</v>
      </c>
      <c r="T12" s="41"/>
      <c r="U12" s="41">
        <v>5</v>
      </c>
      <c r="V12" s="41">
        <v>20</v>
      </c>
      <c r="W12" s="41">
        <v>2</v>
      </c>
      <c r="X12" s="41">
        <v>6</v>
      </c>
      <c r="Y12" s="41">
        <v>10</v>
      </c>
      <c r="Z12" s="41"/>
      <c r="AA12" s="41"/>
      <c r="AB12" s="41"/>
      <c r="AC12" s="41">
        <v>1</v>
      </c>
      <c r="AD12" s="41">
        <v>10</v>
      </c>
      <c r="AE12" s="41"/>
      <c r="AF12" s="41"/>
      <c r="AG12" s="41"/>
      <c r="AH12" s="41"/>
      <c r="AI12" s="41"/>
      <c r="AJ12" s="41">
        <v>10</v>
      </c>
      <c r="AK12" s="41"/>
      <c r="AL12" s="41">
        <v>12</v>
      </c>
      <c r="AM12" s="41"/>
      <c r="AN12" s="41">
        <v>15</v>
      </c>
      <c r="AO12" s="41">
        <f t="shared" si="1"/>
        <v>211</v>
      </c>
      <c r="AP12" s="42">
        <v>70.540000000000006</v>
      </c>
      <c r="AQ12" s="42">
        <f t="shared" si="0"/>
        <v>14883.94</v>
      </c>
      <c r="AR12" s="49">
        <f>AQ12</f>
        <v>14883.94</v>
      </c>
    </row>
    <row r="13" spans="1:44" s="2" customFormat="1" ht="55.5" customHeight="1">
      <c r="A13" s="80">
        <v>3</v>
      </c>
      <c r="B13" s="36">
        <v>11</v>
      </c>
      <c r="C13" s="81" t="s">
        <v>23</v>
      </c>
      <c r="D13" s="26" t="s">
        <v>8</v>
      </c>
      <c r="E13" s="26" t="s">
        <v>116</v>
      </c>
      <c r="F13" s="17" t="s">
        <v>9</v>
      </c>
      <c r="G13" s="17" t="s">
        <v>10</v>
      </c>
      <c r="H13" s="26" t="s">
        <v>6</v>
      </c>
      <c r="I13" s="21"/>
      <c r="J13" s="21"/>
      <c r="K13" s="21"/>
      <c r="L13" s="21"/>
      <c r="M13" s="21"/>
      <c r="N13" s="21">
        <v>10</v>
      </c>
      <c r="O13" s="21">
        <v>10</v>
      </c>
      <c r="P13" s="21"/>
      <c r="Q13" s="21"/>
      <c r="R13" s="21"/>
      <c r="S13" s="21"/>
      <c r="T13" s="21"/>
      <c r="U13" s="21">
        <v>20</v>
      </c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>
        <v>50</v>
      </c>
      <c r="AM13" s="21"/>
      <c r="AN13" s="21">
        <v>10</v>
      </c>
      <c r="AO13" s="21">
        <f t="shared" si="1"/>
        <v>100</v>
      </c>
      <c r="AP13" s="28">
        <v>25.01</v>
      </c>
      <c r="AQ13" s="28">
        <f t="shared" si="0"/>
        <v>2501</v>
      </c>
      <c r="AR13" s="82">
        <f>SUM(AQ13+AQ14)</f>
        <v>37482.65</v>
      </c>
    </row>
    <row r="14" spans="1:44" s="2" customFormat="1" ht="61.5" customHeight="1">
      <c r="A14" s="80"/>
      <c r="B14" s="36">
        <v>12</v>
      </c>
      <c r="C14" s="81"/>
      <c r="D14" s="26" t="s">
        <v>24</v>
      </c>
      <c r="E14" s="26" t="s">
        <v>116</v>
      </c>
      <c r="F14" s="17" t="s">
        <v>9</v>
      </c>
      <c r="G14" s="17" t="s">
        <v>10</v>
      </c>
      <c r="H14" s="26" t="s">
        <v>6</v>
      </c>
      <c r="I14" s="21"/>
      <c r="J14" s="21"/>
      <c r="K14" s="21"/>
      <c r="L14" s="21"/>
      <c r="M14" s="21"/>
      <c r="N14" s="21">
        <v>50</v>
      </c>
      <c r="O14" s="21">
        <v>10</v>
      </c>
      <c r="P14" s="21">
        <v>20</v>
      </c>
      <c r="Q14" s="21"/>
      <c r="R14" s="21"/>
      <c r="S14" s="21">
        <v>10</v>
      </c>
      <c r="T14" s="21">
        <v>10</v>
      </c>
      <c r="U14" s="21">
        <v>200</v>
      </c>
      <c r="V14" s="21"/>
      <c r="W14" s="21">
        <v>4</v>
      </c>
      <c r="X14" s="21">
        <v>10</v>
      </c>
      <c r="Y14" s="21"/>
      <c r="Z14" s="21">
        <v>3</v>
      </c>
      <c r="AA14" s="21">
        <v>30</v>
      </c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>
        <v>50</v>
      </c>
      <c r="AM14" s="21"/>
      <c r="AN14" s="21">
        <v>10</v>
      </c>
      <c r="AO14" s="21">
        <f t="shared" si="1"/>
        <v>407</v>
      </c>
      <c r="AP14" s="28">
        <v>85.95</v>
      </c>
      <c r="AQ14" s="28">
        <f t="shared" si="0"/>
        <v>34981.65</v>
      </c>
      <c r="AR14" s="83"/>
    </row>
    <row r="15" spans="1:44" s="2" customFormat="1" ht="92.25" customHeight="1">
      <c r="A15" s="37">
        <v>4</v>
      </c>
      <c r="B15" s="38">
        <v>13</v>
      </c>
      <c r="C15" s="54" t="s">
        <v>25</v>
      </c>
      <c r="D15" s="43" t="s">
        <v>26</v>
      </c>
      <c r="E15" s="39" t="s">
        <v>116</v>
      </c>
      <c r="F15" s="44" t="s">
        <v>9</v>
      </c>
      <c r="G15" s="44" t="s">
        <v>10</v>
      </c>
      <c r="H15" s="43" t="s">
        <v>16</v>
      </c>
      <c r="I15" s="45"/>
      <c r="J15" s="45"/>
      <c r="K15" s="45">
        <v>12</v>
      </c>
      <c r="L15" s="45"/>
      <c r="M15" s="45"/>
      <c r="N15" s="45">
        <v>20</v>
      </c>
      <c r="O15" s="45">
        <v>5</v>
      </c>
      <c r="P15" s="45"/>
      <c r="Q15" s="45"/>
      <c r="R15" s="45"/>
      <c r="S15" s="45"/>
      <c r="T15" s="45"/>
      <c r="U15" s="45"/>
      <c r="V15" s="45"/>
      <c r="W15" s="45">
        <v>3</v>
      </c>
      <c r="X15" s="45"/>
      <c r="Y15" s="45">
        <v>5</v>
      </c>
      <c r="Z15" s="45"/>
      <c r="AA15" s="45"/>
      <c r="AB15" s="45"/>
      <c r="AC15" s="45"/>
      <c r="AD15" s="45"/>
      <c r="AE15" s="45"/>
      <c r="AF15" s="45"/>
      <c r="AG15" s="45"/>
      <c r="AH15" s="45"/>
      <c r="AI15" s="45">
        <v>1</v>
      </c>
      <c r="AJ15" s="45"/>
      <c r="AK15" s="45"/>
      <c r="AL15" s="45">
        <v>5</v>
      </c>
      <c r="AM15" s="45"/>
      <c r="AN15" s="45"/>
      <c r="AO15" s="45">
        <f t="shared" si="1"/>
        <v>51</v>
      </c>
      <c r="AP15" s="42">
        <v>108.62</v>
      </c>
      <c r="AQ15" s="42">
        <f t="shared" si="0"/>
        <v>5539.62</v>
      </c>
      <c r="AR15" s="49">
        <f>AQ15</f>
        <v>5539.62</v>
      </c>
    </row>
    <row r="16" spans="1:44" s="2" customFormat="1">
      <c r="A16" s="80">
        <v>5</v>
      </c>
      <c r="B16" s="36">
        <v>14</v>
      </c>
      <c r="C16" s="68" t="s">
        <v>124</v>
      </c>
      <c r="D16" s="26" t="s">
        <v>27</v>
      </c>
      <c r="E16" s="26" t="s">
        <v>116</v>
      </c>
      <c r="F16" s="17" t="s">
        <v>9</v>
      </c>
      <c r="G16" s="17" t="s">
        <v>10</v>
      </c>
      <c r="H16" s="26" t="s">
        <v>6</v>
      </c>
      <c r="I16" s="21">
        <v>10</v>
      </c>
      <c r="J16" s="21"/>
      <c r="K16" s="21">
        <v>3</v>
      </c>
      <c r="L16" s="21"/>
      <c r="M16" s="21"/>
      <c r="N16" s="21">
        <v>7</v>
      </c>
      <c r="O16" s="21">
        <v>5</v>
      </c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>
        <v>3</v>
      </c>
      <c r="AM16" s="21"/>
      <c r="AN16" s="21"/>
      <c r="AO16" s="21">
        <f t="shared" si="1"/>
        <v>28</v>
      </c>
      <c r="AP16" s="28">
        <v>520.01</v>
      </c>
      <c r="AQ16" s="28">
        <f t="shared" si="0"/>
        <v>14560.279999999999</v>
      </c>
      <c r="AR16" s="82">
        <f>SUM(AQ16:AQ18)</f>
        <v>307381.57999999996</v>
      </c>
    </row>
    <row r="17" spans="1:44" s="2" customFormat="1">
      <c r="A17" s="80"/>
      <c r="B17" s="36">
        <v>15</v>
      </c>
      <c r="C17" s="68"/>
      <c r="D17" s="26" t="s">
        <v>28</v>
      </c>
      <c r="E17" s="26" t="s">
        <v>116</v>
      </c>
      <c r="F17" s="17" t="s">
        <v>9</v>
      </c>
      <c r="G17" s="17" t="s">
        <v>10</v>
      </c>
      <c r="H17" s="26" t="s">
        <v>6</v>
      </c>
      <c r="I17" s="21">
        <v>16</v>
      </c>
      <c r="J17" s="21"/>
      <c r="K17" s="21">
        <v>2</v>
      </c>
      <c r="L17" s="21"/>
      <c r="M17" s="21">
        <v>6</v>
      </c>
      <c r="N17" s="21">
        <v>8</v>
      </c>
      <c r="O17" s="21">
        <v>2</v>
      </c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>
        <v>3</v>
      </c>
      <c r="AM17" s="21"/>
      <c r="AN17" s="21"/>
      <c r="AO17" s="21">
        <f t="shared" si="1"/>
        <v>37</v>
      </c>
      <c r="AP17" s="28">
        <v>3233.33</v>
      </c>
      <c r="AQ17" s="28">
        <f t="shared" si="0"/>
        <v>119633.20999999999</v>
      </c>
      <c r="AR17" s="83"/>
    </row>
    <row r="18" spans="1:44" s="2" customFormat="1" ht="62.25" customHeight="1">
      <c r="A18" s="80"/>
      <c r="B18" s="36">
        <v>16</v>
      </c>
      <c r="C18" s="68"/>
      <c r="D18" s="26" t="s">
        <v>29</v>
      </c>
      <c r="E18" s="26" t="s">
        <v>116</v>
      </c>
      <c r="F18" s="17" t="s">
        <v>9</v>
      </c>
      <c r="G18" s="17" t="s">
        <v>10</v>
      </c>
      <c r="H18" s="26" t="s">
        <v>6</v>
      </c>
      <c r="I18" s="21">
        <v>24</v>
      </c>
      <c r="J18" s="21"/>
      <c r="K18" s="21">
        <v>2</v>
      </c>
      <c r="L18" s="21"/>
      <c r="M18" s="21"/>
      <c r="N18" s="21">
        <v>8</v>
      </c>
      <c r="O18" s="21">
        <v>2</v>
      </c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>
        <v>4</v>
      </c>
      <c r="AL18" s="21">
        <v>3</v>
      </c>
      <c r="AM18" s="21"/>
      <c r="AN18" s="21"/>
      <c r="AO18" s="21">
        <f t="shared" si="1"/>
        <v>43</v>
      </c>
      <c r="AP18" s="28">
        <v>4027.63</v>
      </c>
      <c r="AQ18" s="28">
        <f t="shared" si="0"/>
        <v>173188.09</v>
      </c>
      <c r="AR18" s="83"/>
    </row>
    <row r="19" spans="1:44" s="2" customFormat="1">
      <c r="A19" s="87">
        <v>6</v>
      </c>
      <c r="B19" s="38">
        <v>17</v>
      </c>
      <c r="C19" s="88" t="s">
        <v>30</v>
      </c>
      <c r="D19" s="39" t="s">
        <v>31</v>
      </c>
      <c r="E19" s="39" t="s">
        <v>116</v>
      </c>
      <c r="F19" s="44" t="s">
        <v>9</v>
      </c>
      <c r="G19" s="44" t="s">
        <v>10</v>
      </c>
      <c r="H19" s="39" t="s">
        <v>6</v>
      </c>
      <c r="I19" s="41">
        <v>1000</v>
      </c>
      <c r="J19" s="41"/>
      <c r="K19" s="41"/>
      <c r="L19" s="41"/>
      <c r="M19" s="41"/>
      <c r="N19" s="41">
        <v>300</v>
      </c>
      <c r="O19" s="41">
        <v>1000</v>
      </c>
      <c r="P19" s="41">
        <v>100</v>
      </c>
      <c r="Q19" s="41"/>
      <c r="R19" s="41"/>
      <c r="S19" s="41"/>
      <c r="T19" s="41">
        <v>100</v>
      </c>
      <c r="U19" s="41"/>
      <c r="V19" s="41">
        <v>2000</v>
      </c>
      <c r="W19" s="41"/>
      <c r="X19" s="41"/>
      <c r="Y19" s="41">
        <v>20</v>
      </c>
      <c r="Z19" s="41"/>
      <c r="AA19" s="41"/>
      <c r="AB19" s="41"/>
      <c r="AC19" s="41">
        <v>1500</v>
      </c>
      <c r="AD19" s="41">
        <v>30</v>
      </c>
      <c r="AE19" s="41"/>
      <c r="AF19" s="41"/>
      <c r="AG19" s="41">
        <v>200</v>
      </c>
      <c r="AH19" s="41"/>
      <c r="AI19" s="41"/>
      <c r="AJ19" s="41"/>
      <c r="AK19" s="41">
        <v>3000</v>
      </c>
      <c r="AL19" s="41">
        <v>150</v>
      </c>
      <c r="AM19" s="41"/>
      <c r="AN19" s="41">
        <v>400</v>
      </c>
      <c r="AO19" s="41">
        <f t="shared" si="1"/>
        <v>9800</v>
      </c>
      <c r="AP19" s="42">
        <v>1.49</v>
      </c>
      <c r="AQ19" s="42">
        <f t="shared" si="0"/>
        <v>14602</v>
      </c>
      <c r="AR19" s="84">
        <f>SUM(AQ19:AQ25)</f>
        <v>152541.03</v>
      </c>
    </row>
    <row r="20" spans="1:44" s="2" customFormat="1">
      <c r="A20" s="87"/>
      <c r="B20" s="38">
        <v>18</v>
      </c>
      <c r="C20" s="88"/>
      <c r="D20" s="39" t="s">
        <v>32</v>
      </c>
      <c r="E20" s="39" t="s">
        <v>116</v>
      </c>
      <c r="F20" s="44" t="s">
        <v>9</v>
      </c>
      <c r="G20" s="44" t="s">
        <v>10</v>
      </c>
      <c r="H20" s="39" t="s">
        <v>16</v>
      </c>
      <c r="I20" s="41">
        <v>10</v>
      </c>
      <c r="J20" s="41">
        <v>300</v>
      </c>
      <c r="K20" s="41">
        <v>25</v>
      </c>
      <c r="L20" s="41"/>
      <c r="M20" s="41">
        <v>40</v>
      </c>
      <c r="N20" s="41">
        <v>15</v>
      </c>
      <c r="O20" s="41">
        <v>20</v>
      </c>
      <c r="P20" s="41">
        <v>60</v>
      </c>
      <c r="Q20" s="41"/>
      <c r="R20" s="41">
        <v>60</v>
      </c>
      <c r="S20" s="41"/>
      <c r="T20" s="41"/>
      <c r="U20" s="41">
        <v>10</v>
      </c>
      <c r="V20" s="41"/>
      <c r="W20" s="41"/>
      <c r="X20" s="41">
        <v>5</v>
      </c>
      <c r="Y20" s="41">
        <v>10</v>
      </c>
      <c r="Z20" s="41"/>
      <c r="AA20" s="41">
        <v>30</v>
      </c>
      <c r="AB20" s="41"/>
      <c r="AC20" s="41">
        <v>10</v>
      </c>
      <c r="AD20" s="41"/>
      <c r="AE20" s="41"/>
      <c r="AF20" s="41"/>
      <c r="AG20" s="41"/>
      <c r="AH20" s="41"/>
      <c r="AI20" s="41">
        <v>3</v>
      </c>
      <c r="AJ20" s="41"/>
      <c r="AK20" s="41">
        <v>20</v>
      </c>
      <c r="AL20" s="41">
        <v>100</v>
      </c>
      <c r="AM20" s="41"/>
      <c r="AN20" s="41">
        <v>320</v>
      </c>
      <c r="AO20" s="41">
        <f t="shared" si="1"/>
        <v>1038</v>
      </c>
      <c r="AP20" s="42">
        <v>94.65</v>
      </c>
      <c r="AQ20" s="42">
        <f t="shared" si="0"/>
        <v>98246.700000000012</v>
      </c>
      <c r="AR20" s="85"/>
    </row>
    <row r="21" spans="1:44" s="2" customFormat="1">
      <c r="A21" s="87"/>
      <c r="B21" s="38">
        <v>19</v>
      </c>
      <c r="C21" s="88"/>
      <c r="D21" s="39" t="s">
        <v>33</v>
      </c>
      <c r="E21" s="39" t="s">
        <v>116</v>
      </c>
      <c r="F21" s="44" t="s">
        <v>9</v>
      </c>
      <c r="G21" s="44" t="s">
        <v>10</v>
      </c>
      <c r="H21" s="39" t="s">
        <v>6</v>
      </c>
      <c r="I21" s="41">
        <v>10</v>
      </c>
      <c r="J21" s="41"/>
      <c r="K21" s="41">
        <v>15</v>
      </c>
      <c r="L21" s="41"/>
      <c r="M21" s="41"/>
      <c r="N21" s="41">
        <v>15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>
        <v>2</v>
      </c>
      <c r="AJ21" s="41"/>
      <c r="AK21" s="41"/>
      <c r="AL21" s="41">
        <v>30</v>
      </c>
      <c r="AM21" s="41"/>
      <c r="AN21" s="41"/>
      <c r="AO21" s="41">
        <f t="shared" si="1"/>
        <v>72</v>
      </c>
      <c r="AP21" s="42">
        <v>57.64</v>
      </c>
      <c r="AQ21" s="42">
        <f t="shared" si="0"/>
        <v>4150.08</v>
      </c>
      <c r="AR21" s="85"/>
    </row>
    <row r="22" spans="1:44" s="2" customFormat="1">
      <c r="A22" s="87"/>
      <c r="B22" s="38">
        <v>20</v>
      </c>
      <c r="C22" s="88" t="s">
        <v>34</v>
      </c>
      <c r="D22" s="39" t="s">
        <v>35</v>
      </c>
      <c r="E22" s="39" t="s">
        <v>116</v>
      </c>
      <c r="F22" s="44" t="s">
        <v>9</v>
      </c>
      <c r="G22" s="44" t="s">
        <v>10</v>
      </c>
      <c r="H22" s="39" t="s">
        <v>6</v>
      </c>
      <c r="I22" s="41">
        <v>100</v>
      </c>
      <c r="J22" s="41"/>
      <c r="K22" s="41"/>
      <c r="L22" s="41"/>
      <c r="M22" s="41"/>
      <c r="N22" s="41">
        <v>200</v>
      </c>
      <c r="O22" s="41">
        <v>100</v>
      </c>
      <c r="P22" s="41">
        <v>5</v>
      </c>
      <c r="Q22" s="41"/>
      <c r="R22" s="41"/>
      <c r="S22" s="41">
        <v>5</v>
      </c>
      <c r="T22" s="41"/>
      <c r="U22" s="41">
        <v>40</v>
      </c>
      <c r="V22" s="41"/>
      <c r="W22" s="41"/>
      <c r="X22" s="41"/>
      <c r="Y22" s="41"/>
      <c r="Z22" s="41"/>
      <c r="AA22" s="41"/>
      <c r="AB22" s="41"/>
      <c r="AC22" s="41">
        <v>550</v>
      </c>
      <c r="AD22" s="41"/>
      <c r="AE22" s="41">
        <v>200</v>
      </c>
      <c r="AF22" s="41"/>
      <c r="AG22" s="41"/>
      <c r="AH22" s="41"/>
      <c r="AI22" s="41"/>
      <c r="AJ22" s="41"/>
      <c r="AK22" s="41"/>
      <c r="AL22" s="41">
        <v>30</v>
      </c>
      <c r="AM22" s="41"/>
      <c r="AN22" s="41">
        <v>100</v>
      </c>
      <c r="AO22" s="41">
        <f t="shared" si="1"/>
        <v>1330</v>
      </c>
      <c r="AP22" s="42">
        <v>0.77</v>
      </c>
      <c r="AQ22" s="42">
        <f t="shared" si="0"/>
        <v>1024.1000000000001</v>
      </c>
      <c r="AR22" s="85"/>
    </row>
    <row r="23" spans="1:44" s="2" customFormat="1">
      <c r="A23" s="87"/>
      <c r="B23" s="38">
        <v>21</v>
      </c>
      <c r="C23" s="88"/>
      <c r="D23" s="39" t="s">
        <v>36</v>
      </c>
      <c r="E23" s="39" t="s">
        <v>116</v>
      </c>
      <c r="F23" s="44" t="s">
        <v>9</v>
      </c>
      <c r="G23" s="44" t="s">
        <v>10</v>
      </c>
      <c r="H23" s="39" t="s">
        <v>6</v>
      </c>
      <c r="I23" s="41"/>
      <c r="J23" s="41"/>
      <c r="K23" s="41">
        <v>180</v>
      </c>
      <c r="L23" s="41"/>
      <c r="M23" s="41"/>
      <c r="N23" s="41">
        <v>250</v>
      </c>
      <c r="O23" s="41">
        <v>100</v>
      </c>
      <c r="P23" s="41">
        <v>100</v>
      </c>
      <c r="Q23" s="41"/>
      <c r="R23" s="41"/>
      <c r="S23" s="41"/>
      <c r="T23" s="41">
        <v>100</v>
      </c>
      <c r="U23" s="41"/>
      <c r="V23" s="41"/>
      <c r="W23" s="41"/>
      <c r="X23" s="41"/>
      <c r="Y23" s="41"/>
      <c r="Z23" s="41"/>
      <c r="AA23" s="41"/>
      <c r="AB23" s="41"/>
      <c r="AC23" s="41">
        <v>100</v>
      </c>
      <c r="AD23" s="41"/>
      <c r="AE23" s="41">
        <v>500</v>
      </c>
      <c r="AF23" s="41"/>
      <c r="AG23" s="41"/>
      <c r="AH23" s="41">
        <v>100</v>
      </c>
      <c r="AI23" s="41"/>
      <c r="AJ23" s="41"/>
      <c r="AK23" s="41"/>
      <c r="AL23" s="41">
        <v>30</v>
      </c>
      <c r="AM23" s="41"/>
      <c r="AN23" s="41">
        <v>150</v>
      </c>
      <c r="AO23" s="41">
        <f t="shared" si="1"/>
        <v>1610</v>
      </c>
      <c r="AP23" s="42">
        <v>0.87</v>
      </c>
      <c r="AQ23" s="42">
        <f t="shared" si="0"/>
        <v>1400.7</v>
      </c>
      <c r="AR23" s="85"/>
    </row>
    <row r="24" spans="1:44" s="2" customFormat="1" ht="60">
      <c r="A24" s="87"/>
      <c r="B24" s="38">
        <v>22</v>
      </c>
      <c r="C24" s="54" t="s">
        <v>37</v>
      </c>
      <c r="D24" s="39" t="s">
        <v>36</v>
      </c>
      <c r="E24" s="39" t="s">
        <v>116</v>
      </c>
      <c r="F24" s="44" t="s">
        <v>9</v>
      </c>
      <c r="G24" s="44" t="s">
        <v>10</v>
      </c>
      <c r="H24" s="39" t="s">
        <v>6</v>
      </c>
      <c r="I24" s="41"/>
      <c r="J24" s="41"/>
      <c r="K24" s="41"/>
      <c r="L24" s="41"/>
      <c r="M24" s="41">
        <v>3</v>
      </c>
      <c r="N24" s="41"/>
      <c r="O24" s="41">
        <v>100</v>
      </c>
      <c r="P24" s="41"/>
      <c r="Q24" s="41"/>
      <c r="R24" s="41"/>
      <c r="S24" s="41"/>
      <c r="T24" s="41"/>
      <c r="U24" s="41">
        <v>10</v>
      </c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>
        <v>30</v>
      </c>
      <c r="AM24" s="41"/>
      <c r="AN24" s="41">
        <v>30</v>
      </c>
      <c r="AO24" s="41">
        <f t="shared" si="1"/>
        <v>173</v>
      </c>
      <c r="AP24" s="42">
        <v>1.05</v>
      </c>
      <c r="AQ24" s="42">
        <f t="shared" si="0"/>
        <v>181.65</v>
      </c>
      <c r="AR24" s="85"/>
    </row>
    <row r="25" spans="1:44" s="2" customFormat="1" ht="30">
      <c r="A25" s="87"/>
      <c r="B25" s="38">
        <v>23</v>
      </c>
      <c r="C25" s="56" t="s">
        <v>38</v>
      </c>
      <c r="D25" s="43" t="s">
        <v>26</v>
      </c>
      <c r="E25" s="39" t="s">
        <v>116</v>
      </c>
      <c r="F25" s="44" t="s">
        <v>9</v>
      </c>
      <c r="G25" s="44" t="s">
        <v>10</v>
      </c>
      <c r="H25" s="43" t="s">
        <v>16</v>
      </c>
      <c r="I25" s="45"/>
      <c r="J25" s="45">
        <v>100</v>
      </c>
      <c r="K25" s="45">
        <v>15</v>
      </c>
      <c r="L25" s="45"/>
      <c r="M25" s="45"/>
      <c r="N25" s="45">
        <v>20</v>
      </c>
      <c r="O25" s="45">
        <v>20</v>
      </c>
      <c r="P25" s="45"/>
      <c r="Q25" s="45"/>
      <c r="R25" s="45"/>
      <c r="S25" s="45"/>
      <c r="T25" s="45"/>
      <c r="U25" s="45">
        <v>10</v>
      </c>
      <c r="V25" s="45"/>
      <c r="W25" s="45"/>
      <c r="X25" s="45">
        <v>2</v>
      </c>
      <c r="Y25" s="45"/>
      <c r="Z25" s="45"/>
      <c r="AA25" s="45">
        <v>30</v>
      </c>
      <c r="AB25" s="45"/>
      <c r="AC25" s="45"/>
      <c r="AD25" s="45"/>
      <c r="AE25" s="45">
        <v>30</v>
      </c>
      <c r="AF25" s="45"/>
      <c r="AG25" s="45"/>
      <c r="AH25" s="45"/>
      <c r="AI25" s="45">
        <v>3</v>
      </c>
      <c r="AJ25" s="45"/>
      <c r="AK25" s="45"/>
      <c r="AL25" s="45">
        <v>200</v>
      </c>
      <c r="AM25" s="45"/>
      <c r="AN25" s="45">
        <v>80</v>
      </c>
      <c r="AO25" s="45">
        <f t="shared" si="1"/>
        <v>510</v>
      </c>
      <c r="AP25" s="42">
        <v>64.58</v>
      </c>
      <c r="AQ25" s="42">
        <f t="shared" si="0"/>
        <v>32935.799999999996</v>
      </c>
      <c r="AR25" s="85"/>
    </row>
    <row r="26" spans="1:44" s="2" customFormat="1" ht="105">
      <c r="A26" s="29">
        <v>7</v>
      </c>
      <c r="B26" s="36">
        <v>24</v>
      </c>
      <c r="C26" s="57" t="s">
        <v>113</v>
      </c>
      <c r="D26" s="26" t="s">
        <v>114</v>
      </c>
      <c r="E26" s="26" t="s">
        <v>116</v>
      </c>
      <c r="F26" s="9" t="s">
        <v>9</v>
      </c>
      <c r="G26" s="17" t="s">
        <v>10</v>
      </c>
      <c r="H26" s="26" t="s">
        <v>6</v>
      </c>
      <c r="I26" s="21"/>
      <c r="J26" s="21">
        <v>10</v>
      </c>
      <c r="K26" s="21">
        <v>100</v>
      </c>
      <c r="L26" s="21"/>
      <c r="M26" s="21"/>
      <c r="N26" s="21">
        <v>90</v>
      </c>
      <c r="O26" s="21">
        <v>50</v>
      </c>
      <c r="P26" s="21"/>
      <c r="Q26" s="21"/>
      <c r="R26" s="21"/>
      <c r="S26" s="21"/>
      <c r="T26" s="21"/>
      <c r="U26" s="21">
        <v>120</v>
      </c>
      <c r="V26" s="21"/>
      <c r="W26" s="21"/>
      <c r="X26" s="21"/>
      <c r="Y26" s="21"/>
      <c r="Z26" s="21"/>
      <c r="AA26" s="21">
        <v>30</v>
      </c>
      <c r="AB26" s="21">
        <v>10</v>
      </c>
      <c r="AC26" s="21">
        <v>20</v>
      </c>
      <c r="AD26" s="21"/>
      <c r="AE26" s="21"/>
      <c r="AF26" s="21"/>
      <c r="AG26" s="21"/>
      <c r="AH26" s="21"/>
      <c r="AI26" s="21"/>
      <c r="AJ26" s="21"/>
      <c r="AK26" s="21">
        <v>150</v>
      </c>
      <c r="AL26" s="21"/>
      <c r="AM26" s="21"/>
      <c r="AN26" s="21">
        <v>130</v>
      </c>
      <c r="AO26" s="21">
        <f t="shared" si="1"/>
        <v>710</v>
      </c>
      <c r="AP26" s="28">
        <v>31.01</v>
      </c>
      <c r="AQ26" s="28">
        <f t="shared" si="0"/>
        <v>22017.100000000002</v>
      </c>
      <c r="AR26" s="51">
        <f>AQ26</f>
        <v>22017.100000000002</v>
      </c>
    </row>
    <row r="27" spans="1:44" s="2" customFormat="1" ht="60">
      <c r="A27" s="87">
        <v>8</v>
      </c>
      <c r="B27" s="38">
        <v>25</v>
      </c>
      <c r="C27" s="54" t="s">
        <v>39</v>
      </c>
      <c r="D27" s="39" t="s">
        <v>40</v>
      </c>
      <c r="E27" s="39" t="s">
        <v>116</v>
      </c>
      <c r="F27" s="44" t="s">
        <v>9</v>
      </c>
      <c r="G27" s="44" t="s">
        <v>10</v>
      </c>
      <c r="H27" s="39" t="s">
        <v>6</v>
      </c>
      <c r="I27" s="41">
        <v>100</v>
      </c>
      <c r="J27" s="41"/>
      <c r="K27" s="41">
        <v>1</v>
      </c>
      <c r="L27" s="41"/>
      <c r="M27" s="41"/>
      <c r="N27" s="41">
        <v>10</v>
      </c>
      <c r="O27" s="41"/>
      <c r="P27" s="41"/>
      <c r="Q27" s="41"/>
      <c r="R27" s="41"/>
      <c r="S27" s="41"/>
      <c r="T27" s="41"/>
      <c r="U27" s="41"/>
      <c r="V27" s="41">
        <v>3</v>
      </c>
      <c r="W27" s="41"/>
      <c r="X27" s="41"/>
      <c r="Y27" s="41"/>
      <c r="Z27" s="41"/>
      <c r="AA27" s="41">
        <v>10</v>
      </c>
      <c r="AB27" s="41"/>
      <c r="AC27" s="41"/>
      <c r="AD27" s="41"/>
      <c r="AE27" s="41">
        <v>70</v>
      </c>
      <c r="AF27" s="41"/>
      <c r="AG27" s="41"/>
      <c r="AH27" s="41"/>
      <c r="AI27" s="41"/>
      <c r="AJ27" s="41"/>
      <c r="AK27" s="41"/>
      <c r="AL27" s="41">
        <v>30</v>
      </c>
      <c r="AM27" s="41"/>
      <c r="AN27" s="41">
        <v>10</v>
      </c>
      <c r="AO27" s="41">
        <f t="shared" si="1"/>
        <v>234</v>
      </c>
      <c r="AP27" s="42">
        <v>495.14</v>
      </c>
      <c r="AQ27" s="42">
        <f t="shared" si="0"/>
        <v>115862.76</v>
      </c>
      <c r="AR27" s="84">
        <f>SUM(AQ27:AQ31)</f>
        <v>132572.78</v>
      </c>
    </row>
    <row r="28" spans="1:44" s="2" customFormat="1" ht="60">
      <c r="A28" s="87"/>
      <c r="B28" s="38">
        <v>26</v>
      </c>
      <c r="C28" s="58" t="s">
        <v>41</v>
      </c>
      <c r="D28" s="43" t="s">
        <v>42</v>
      </c>
      <c r="E28" s="39" t="s">
        <v>116</v>
      </c>
      <c r="F28" s="44" t="s">
        <v>9</v>
      </c>
      <c r="G28" s="44" t="s">
        <v>10</v>
      </c>
      <c r="H28" s="43" t="s">
        <v>6</v>
      </c>
      <c r="I28" s="45">
        <v>50</v>
      </c>
      <c r="J28" s="45">
        <v>100</v>
      </c>
      <c r="K28" s="45">
        <v>15</v>
      </c>
      <c r="L28" s="45"/>
      <c r="M28" s="45">
        <v>150</v>
      </c>
      <c r="N28" s="45">
        <v>40</v>
      </c>
      <c r="O28" s="45">
        <v>50</v>
      </c>
      <c r="P28" s="45"/>
      <c r="Q28" s="45"/>
      <c r="R28" s="45"/>
      <c r="S28" s="45"/>
      <c r="T28" s="45"/>
      <c r="U28" s="45">
        <v>40</v>
      </c>
      <c r="V28" s="45"/>
      <c r="W28" s="45"/>
      <c r="X28" s="45"/>
      <c r="Y28" s="45"/>
      <c r="Z28" s="45"/>
      <c r="AA28" s="45">
        <v>50</v>
      </c>
      <c r="AB28" s="45"/>
      <c r="AC28" s="45"/>
      <c r="AD28" s="45"/>
      <c r="AE28" s="45"/>
      <c r="AF28" s="45"/>
      <c r="AG28" s="45">
        <v>10</v>
      </c>
      <c r="AH28" s="45"/>
      <c r="AI28" s="45"/>
      <c r="AJ28" s="45"/>
      <c r="AK28" s="45"/>
      <c r="AL28" s="41">
        <v>30</v>
      </c>
      <c r="AM28" s="41"/>
      <c r="AN28" s="45">
        <v>180</v>
      </c>
      <c r="AO28" s="45">
        <f t="shared" si="1"/>
        <v>715</v>
      </c>
      <c r="AP28" s="42">
        <v>6.84</v>
      </c>
      <c r="AQ28" s="42">
        <f t="shared" si="0"/>
        <v>4890.5999999999995</v>
      </c>
      <c r="AR28" s="85"/>
    </row>
    <row r="29" spans="1:44" s="2" customFormat="1" ht="45">
      <c r="A29" s="87"/>
      <c r="B29" s="38">
        <v>27</v>
      </c>
      <c r="C29" s="58" t="s">
        <v>43</v>
      </c>
      <c r="D29" s="43" t="s">
        <v>44</v>
      </c>
      <c r="E29" s="39" t="s">
        <v>116</v>
      </c>
      <c r="F29" s="44" t="s">
        <v>9</v>
      </c>
      <c r="G29" s="44" t="s">
        <v>10</v>
      </c>
      <c r="H29" s="43" t="s">
        <v>6</v>
      </c>
      <c r="I29" s="45"/>
      <c r="J29" s="45">
        <v>10</v>
      </c>
      <c r="K29" s="45">
        <v>14</v>
      </c>
      <c r="L29" s="45"/>
      <c r="M29" s="45"/>
      <c r="N29" s="45">
        <v>20</v>
      </c>
      <c r="O29" s="45">
        <v>30</v>
      </c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>
        <v>20</v>
      </c>
      <c r="AH29" s="45"/>
      <c r="AI29" s="45"/>
      <c r="AJ29" s="45"/>
      <c r="AK29" s="45"/>
      <c r="AL29" s="41">
        <v>30</v>
      </c>
      <c r="AM29" s="41"/>
      <c r="AN29" s="45">
        <v>10</v>
      </c>
      <c r="AO29" s="45">
        <f t="shared" si="1"/>
        <v>134</v>
      </c>
      <c r="AP29" s="42">
        <v>12.85</v>
      </c>
      <c r="AQ29" s="42">
        <f t="shared" si="0"/>
        <v>1721.8999999999999</v>
      </c>
      <c r="AR29" s="85"/>
    </row>
    <row r="30" spans="1:44" s="2" customFormat="1">
      <c r="A30" s="87"/>
      <c r="B30" s="38">
        <v>28</v>
      </c>
      <c r="C30" s="88" t="s">
        <v>45</v>
      </c>
      <c r="D30" s="39" t="s">
        <v>46</v>
      </c>
      <c r="E30" s="39" t="s">
        <v>116</v>
      </c>
      <c r="F30" s="44" t="s">
        <v>9</v>
      </c>
      <c r="G30" s="44" t="s">
        <v>10</v>
      </c>
      <c r="H30" s="39" t="s">
        <v>6</v>
      </c>
      <c r="I30" s="41">
        <v>10</v>
      </c>
      <c r="J30" s="41"/>
      <c r="K30" s="41">
        <v>14</v>
      </c>
      <c r="L30" s="41"/>
      <c r="M30" s="41"/>
      <c r="N30" s="41">
        <v>40</v>
      </c>
      <c r="O30" s="41">
        <v>10</v>
      </c>
      <c r="P30" s="41"/>
      <c r="Q30" s="41"/>
      <c r="R30" s="41"/>
      <c r="S30" s="41"/>
      <c r="T30" s="41"/>
      <c r="U30" s="41"/>
      <c r="V30" s="41">
        <v>10</v>
      </c>
      <c r="W30" s="41"/>
      <c r="X30" s="41"/>
      <c r="Y30" s="41"/>
      <c r="Z30" s="41"/>
      <c r="AA30" s="41">
        <v>50</v>
      </c>
      <c r="AB30" s="41"/>
      <c r="AC30" s="41"/>
      <c r="AD30" s="41"/>
      <c r="AE30" s="41"/>
      <c r="AF30" s="41"/>
      <c r="AG30" s="41">
        <v>10</v>
      </c>
      <c r="AH30" s="41"/>
      <c r="AI30" s="41"/>
      <c r="AJ30" s="41"/>
      <c r="AK30" s="41"/>
      <c r="AL30" s="41">
        <v>30</v>
      </c>
      <c r="AM30" s="41"/>
      <c r="AN30" s="41"/>
      <c r="AO30" s="41">
        <f t="shared" si="1"/>
        <v>174</v>
      </c>
      <c r="AP30" s="42">
        <v>55.88</v>
      </c>
      <c r="AQ30" s="42">
        <f t="shared" si="0"/>
        <v>9723.1200000000008</v>
      </c>
      <c r="AR30" s="85"/>
    </row>
    <row r="31" spans="1:44" s="2" customFormat="1">
      <c r="A31" s="87"/>
      <c r="B31" s="38">
        <v>29</v>
      </c>
      <c r="C31" s="88"/>
      <c r="D31" s="39" t="s">
        <v>47</v>
      </c>
      <c r="E31" s="39" t="s">
        <v>116</v>
      </c>
      <c r="F31" s="44" t="s">
        <v>9</v>
      </c>
      <c r="G31" s="44" t="s">
        <v>10</v>
      </c>
      <c r="H31" s="39" t="s">
        <v>6</v>
      </c>
      <c r="I31" s="41"/>
      <c r="J31" s="41"/>
      <c r="K31" s="41"/>
      <c r="L31" s="41"/>
      <c r="M31" s="41"/>
      <c r="N31" s="41">
        <v>20</v>
      </c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>
        <v>10</v>
      </c>
      <c r="AH31" s="41"/>
      <c r="AI31" s="41"/>
      <c r="AJ31" s="41"/>
      <c r="AK31" s="41"/>
      <c r="AL31" s="41">
        <v>30</v>
      </c>
      <c r="AM31" s="41"/>
      <c r="AN31" s="41"/>
      <c r="AO31" s="41">
        <f t="shared" si="1"/>
        <v>60</v>
      </c>
      <c r="AP31" s="42">
        <v>6.24</v>
      </c>
      <c r="AQ31" s="42">
        <f t="shared" si="0"/>
        <v>374.40000000000003</v>
      </c>
      <c r="AR31" s="85"/>
    </row>
    <row r="32" spans="1:44" s="2" customFormat="1">
      <c r="A32" s="80">
        <v>9</v>
      </c>
      <c r="B32" s="36">
        <v>30</v>
      </c>
      <c r="C32" s="68" t="s">
        <v>48</v>
      </c>
      <c r="D32" s="26" t="s">
        <v>49</v>
      </c>
      <c r="E32" s="26" t="s">
        <v>116</v>
      </c>
      <c r="F32" s="17" t="s">
        <v>9</v>
      </c>
      <c r="G32" s="17" t="s">
        <v>10</v>
      </c>
      <c r="H32" s="18" t="s">
        <v>50</v>
      </c>
      <c r="I32" s="20">
        <v>100</v>
      </c>
      <c r="J32" s="20"/>
      <c r="K32" s="20">
        <v>100</v>
      </c>
      <c r="L32" s="20">
        <v>10</v>
      </c>
      <c r="M32" s="20"/>
      <c r="N32" s="20"/>
      <c r="O32" s="20"/>
      <c r="P32" s="20"/>
      <c r="Q32" s="20"/>
      <c r="R32" s="20"/>
      <c r="S32" s="20"/>
      <c r="T32" s="20"/>
      <c r="U32" s="20">
        <v>50</v>
      </c>
      <c r="V32" s="20"/>
      <c r="W32" s="20"/>
      <c r="X32" s="20"/>
      <c r="Y32" s="20"/>
      <c r="Z32" s="20"/>
      <c r="AA32" s="20">
        <v>100</v>
      </c>
      <c r="AB32" s="20"/>
      <c r="AC32" s="20"/>
      <c r="AD32" s="20"/>
      <c r="AE32" s="20"/>
      <c r="AF32" s="20"/>
      <c r="AG32" s="20">
        <v>50</v>
      </c>
      <c r="AH32" s="20"/>
      <c r="AI32" s="20"/>
      <c r="AJ32" s="20"/>
      <c r="AK32" s="20"/>
      <c r="AL32" s="20"/>
      <c r="AM32" s="20"/>
      <c r="AN32" s="20">
        <v>50</v>
      </c>
      <c r="AO32" s="20">
        <f t="shared" si="1"/>
        <v>460</v>
      </c>
      <c r="AP32" s="28">
        <v>4.62</v>
      </c>
      <c r="AQ32" s="28">
        <f t="shared" si="0"/>
        <v>2125.2000000000003</v>
      </c>
      <c r="AR32" s="82">
        <f>SUM(AQ32:AQ48)</f>
        <v>86455.7</v>
      </c>
    </row>
    <row r="33" spans="1:44" s="2" customFormat="1" ht="31.5" customHeight="1">
      <c r="A33" s="80"/>
      <c r="B33" s="36">
        <v>31</v>
      </c>
      <c r="C33" s="68"/>
      <c r="D33" s="26" t="s">
        <v>51</v>
      </c>
      <c r="E33" s="26" t="s">
        <v>116</v>
      </c>
      <c r="F33" s="17" t="s">
        <v>9</v>
      </c>
      <c r="G33" s="17" t="s">
        <v>10</v>
      </c>
      <c r="H33" s="18" t="s">
        <v>50</v>
      </c>
      <c r="I33" s="20"/>
      <c r="J33" s="20"/>
      <c r="K33" s="20"/>
      <c r="L33" s="20"/>
      <c r="M33" s="20"/>
      <c r="N33" s="20">
        <v>250</v>
      </c>
      <c r="O33" s="20"/>
      <c r="P33" s="20">
        <v>200</v>
      </c>
      <c r="Q33" s="20">
        <v>200</v>
      </c>
      <c r="R33" s="20"/>
      <c r="S33" s="20"/>
      <c r="T33" s="20"/>
      <c r="U33" s="20"/>
      <c r="V33" s="20">
        <v>200</v>
      </c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>
        <v>500</v>
      </c>
      <c r="AL33" s="20"/>
      <c r="AM33" s="20"/>
      <c r="AN33" s="20"/>
      <c r="AO33" s="20">
        <f t="shared" si="1"/>
        <v>1350</v>
      </c>
      <c r="AP33" s="28">
        <v>1.81</v>
      </c>
      <c r="AQ33" s="28">
        <f t="shared" si="0"/>
        <v>2443.5</v>
      </c>
      <c r="AR33" s="83"/>
    </row>
    <row r="34" spans="1:44" s="2" customFormat="1">
      <c r="A34" s="80"/>
      <c r="B34" s="36">
        <v>32</v>
      </c>
      <c r="C34" s="68" t="s">
        <v>52</v>
      </c>
      <c r="D34" s="26" t="s">
        <v>49</v>
      </c>
      <c r="E34" s="26" t="s">
        <v>116</v>
      </c>
      <c r="F34" s="17" t="s">
        <v>9</v>
      </c>
      <c r="G34" s="17" t="s">
        <v>10</v>
      </c>
      <c r="H34" s="18" t="s">
        <v>50</v>
      </c>
      <c r="I34" s="20">
        <v>100</v>
      </c>
      <c r="J34" s="20">
        <v>100</v>
      </c>
      <c r="K34" s="20">
        <v>300</v>
      </c>
      <c r="L34" s="20">
        <v>10</v>
      </c>
      <c r="M34" s="20"/>
      <c r="N34" s="20"/>
      <c r="O34" s="20">
        <v>200</v>
      </c>
      <c r="P34" s="20">
        <v>100</v>
      </c>
      <c r="Q34" s="20"/>
      <c r="R34" s="20"/>
      <c r="S34" s="20"/>
      <c r="T34" s="20">
        <v>100</v>
      </c>
      <c r="U34" s="20">
        <v>50</v>
      </c>
      <c r="V34" s="20"/>
      <c r="W34" s="20"/>
      <c r="X34" s="20"/>
      <c r="Y34" s="20"/>
      <c r="Z34" s="20"/>
      <c r="AA34" s="20">
        <v>100</v>
      </c>
      <c r="AB34" s="20"/>
      <c r="AC34" s="20"/>
      <c r="AD34" s="20"/>
      <c r="AE34" s="20"/>
      <c r="AF34" s="20"/>
      <c r="AG34" s="20">
        <v>50</v>
      </c>
      <c r="AH34" s="20"/>
      <c r="AI34" s="20"/>
      <c r="AJ34" s="20"/>
      <c r="AK34" s="20"/>
      <c r="AL34" s="20"/>
      <c r="AM34" s="20"/>
      <c r="AN34" s="20">
        <v>100</v>
      </c>
      <c r="AO34" s="20">
        <f t="shared" si="1"/>
        <v>1210</v>
      </c>
      <c r="AP34" s="28">
        <v>3</v>
      </c>
      <c r="AQ34" s="28">
        <f t="shared" si="0"/>
        <v>3630</v>
      </c>
      <c r="AR34" s="83"/>
    </row>
    <row r="35" spans="1:44" s="2" customFormat="1" ht="29.25" customHeight="1">
      <c r="A35" s="80"/>
      <c r="B35" s="36">
        <v>33</v>
      </c>
      <c r="C35" s="68"/>
      <c r="D35" s="26" t="s">
        <v>51</v>
      </c>
      <c r="E35" s="26" t="s">
        <v>116</v>
      </c>
      <c r="F35" s="17" t="s">
        <v>9</v>
      </c>
      <c r="G35" s="17" t="s">
        <v>10</v>
      </c>
      <c r="H35" s="18" t="s">
        <v>50</v>
      </c>
      <c r="I35" s="20">
        <v>500</v>
      </c>
      <c r="J35" s="20"/>
      <c r="K35" s="20"/>
      <c r="L35" s="20"/>
      <c r="M35" s="20"/>
      <c r="N35" s="20">
        <v>500</v>
      </c>
      <c r="O35" s="20">
        <v>1000</v>
      </c>
      <c r="P35" s="20"/>
      <c r="Q35" s="20"/>
      <c r="R35" s="20"/>
      <c r="S35" s="20"/>
      <c r="T35" s="20"/>
      <c r="U35" s="20"/>
      <c r="V35" s="20">
        <v>200</v>
      </c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>
        <f t="shared" si="1"/>
        <v>2200</v>
      </c>
      <c r="AP35" s="28">
        <v>2.13</v>
      </c>
      <c r="AQ35" s="28">
        <f t="shared" ref="AQ35:AQ56" si="2">AP35*AO35</f>
        <v>4686</v>
      </c>
      <c r="AR35" s="83"/>
    </row>
    <row r="36" spans="1:44" s="2" customFormat="1">
      <c r="A36" s="80"/>
      <c r="B36" s="36">
        <v>34</v>
      </c>
      <c r="C36" s="68" t="s">
        <v>53</v>
      </c>
      <c r="D36" s="26" t="s">
        <v>54</v>
      </c>
      <c r="E36" s="26" t="s">
        <v>116</v>
      </c>
      <c r="F36" s="17" t="s">
        <v>9</v>
      </c>
      <c r="G36" s="17" t="s">
        <v>10</v>
      </c>
      <c r="H36" s="18" t="s">
        <v>55</v>
      </c>
      <c r="I36" s="20"/>
      <c r="J36" s="20"/>
      <c r="K36" s="20"/>
      <c r="L36" s="20">
        <v>500</v>
      </c>
      <c r="M36" s="20"/>
      <c r="N36" s="20">
        <v>1000</v>
      </c>
      <c r="O36" s="20"/>
      <c r="P36" s="20">
        <v>1000</v>
      </c>
      <c r="Q36" s="20"/>
      <c r="R36" s="20"/>
      <c r="S36" s="20"/>
      <c r="T36" s="20">
        <v>1000</v>
      </c>
      <c r="U36" s="20"/>
      <c r="V36" s="20"/>
      <c r="W36" s="20"/>
      <c r="X36" s="20"/>
      <c r="Y36" s="20"/>
      <c r="Z36" s="20"/>
      <c r="AA36" s="20">
        <v>5000</v>
      </c>
      <c r="AB36" s="20"/>
      <c r="AC36" s="20"/>
      <c r="AD36" s="20"/>
      <c r="AE36" s="20"/>
      <c r="AF36" s="20"/>
      <c r="AG36" s="20">
        <v>500</v>
      </c>
      <c r="AH36" s="20">
        <v>200</v>
      </c>
      <c r="AI36" s="20">
        <v>100</v>
      </c>
      <c r="AJ36" s="20"/>
      <c r="AK36" s="20"/>
      <c r="AL36" s="20"/>
      <c r="AM36" s="20"/>
      <c r="AN36" s="20">
        <v>1000</v>
      </c>
      <c r="AO36" s="20">
        <f t="shared" si="1"/>
        <v>10300</v>
      </c>
      <c r="AP36" s="28">
        <v>0.5</v>
      </c>
      <c r="AQ36" s="28">
        <f t="shared" si="2"/>
        <v>5150</v>
      </c>
      <c r="AR36" s="83"/>
    </row>
    <row r="37" spans="1:44" s="2" customFormat="1" ht="33" customHeight="1">
      <c r="A37" s="80"/>
      <c r="B37" s="36">
        <v>35</v>
      </c>
      <c r="C37" s="68"/>
      <c r="D37" s="26" t="s">
        <v>56</v>
      </c>
      <c r="E37" s="26" t="s">
        <v>116</v>
      </c>
      <c r="F37" s="17" t="s">
        <v>9</v>
      </c>
      <c r="G37" s="17" t="s">
        <v>10</v>
      </c>
      <c r="H37" s="18" t="s">
        <v>55</v>
      </c>
      <c r="I37" s="20">
        <v>1000</v>
      </c>
      <c r="J37" s="20"/>
      <c r="K37" s="20">
        <v>1200</v>
      </c>
      <c r="L37" s="20"/>
      <c r="M37" s="20">
        <v>1500</v>
      </c>
      <c r="N37" s="20">
        <v>10200</v>
      </c>
      <c r="O37" s="20">
        <v>10000</v>
      </c>
      <c r="P37" s="20"/>
      <c r="Q37" s="20"/>
      <c r="R37" s="20"/>
      <c r="S37" s="20"/>
      <c r="T37" s="20"/>
      <c r="U37" s="20">
        <v>1500</v>
      </c>
      <c r="V37" s="20">
        <v>8000</v>
      </c>
      <c r="W37" s="20"/>
      <c r="X37" s="20">
        <v>10000</v>
      </c>
      <c r="Y37" s="20"/>
      <c r="Z37" s="20"/>
      <c r="AA37" s="20"/>
      <c r="AB37" s="20"/>
      <c r="AC37" s="20">
        <v>2100</v>
      </c>
      <c r="AD37" s="20"/>
      <c r="AE37" s="20"/>
      <c r="AF37" s="20"/>
      <c r="AG37" s="20"/>
      <c r="AH37" s="20"/>
      <c r="AI37" s="20"/>
      <c r="AJ37" s="20"/>
      <c r="AK37" s="20">
        <v>3000</v>
      </c>
      <c r="AL37" s="20"/>
      <c r="AM37" s="20"/>
      <c r="AN37" s="20">
        <v>1500</v>
      </c>
      <c r="AO37" s="20">
        <f t="shared" si="1"/>
        <v>50000</v>
      </c>
      <c r="AP37" s="28">
        <v>0.36</v>
      </c>
      <c r="AQ37" s="28">
        <f t="shared" si="2"/>
        <v>18000</v>
      </c>
      <c r="AR37" s="83"/>
    </row>
    <row r="38" spans="1:44" s="2" customFormat="1">
      <c r="A38" s="80"/>
      <c r="B38" s="36">
        <v>36</v>
      </c>
      <c r="C38" s="68" t="s">
        <v>57</v>
      </c>
      <c r="D38" s="26" t="s">
        <v>58</v>
      </c>
      <c r="E38" s="26" t="s">
        <v>116</v>
      </c>
      <c r="F38" s="17" t="s">
        <v>9</v>
      </c>
      <c r="G38" s="17" t="s">
        <v>10</v>
      </c>
      <c r="H38" s="18" t="s">
        <v>59</v>
      </c>
      <c r="I38" s="20">
        <v>3000</v>
      </c>
      <c r="J38" s="20"/>
      <c r="K38" s="20">
        <v>500</v>
      </c>
      <c r="L38" s="20">
        <v>500</v>
      </c>
      <c r="M38" s="20"/>
      <c r="N38" s="20">
        <v>500</v>
      </c>
      <c r="O38" s="20">
        <v>3000</v>
      </c>
      <c r="P38" s="20">
        <v>500</v>
      </c>
      <c r="Q38" s="20"/>
      <c r="R38" s="20"/>
      <c r="S38" s="20"/>
      <c r="T38" s="20">
        <v>500</v>
      </c>
      <c r="U38" s="20">
        <v>500</v>
      </c>
      <c r="V38" s="20"/>
      <c r="W38" s="20"/>
      <c r="X38" s="20"/>
      <c r="Y38" s="20"/>
      <c r="Z38" s="20"/>
      <c r="AA38" s="20">
        <v>1000</v>
      </c>
      <c r="AB38" s="20"/>
      <c r="AC38" s="20">
        <v>300</v>
      </c>
      <c r="AD38" s="20"/>
      <c r="AE38" s="20">
        <v>1000</v>
      </c>
      <c r="AF38" s="20"/>
      <c r="AG38" s="20">
        <v>500</v>
      </c>
      <c r="AH38" s="20"/>
      <c r="AI38" s="20">
        <v>100</v>
      </c>
      <c r="AJ38" s="20"/>
      <c r="AK38" s="20"/>
      <c r="AL38" s="20"/>
      <c r="AM38" s="20"/>
      <c r="AN38" s="20">
        <v>500</v>
      </c>
      <c r="AO38" s="20">
        <f t="shared" si="1"/>
        <v>12400</v>
      </c>
      <c r="AP38" s="28">
        <v>0.47</v>
      </c>
      <c r="AQ38" s="28">
        <f t="shared" si="2"/>
        <v>5828</v>
      </c>
      <c r="AR38" s="83"/>
    </row>
    <row r="39" spans="1:44" s="2" customFormat="1" ht="30.75" customHeight="1">
      <c r="A39" s="80"/>
      <c r="B39" s="36">
        <v>37</v>
      </c>
      <c r="C39" s="68"/>
      <c r="D39" s="26" t="s">
        <v>60</v>
      </c>
      <c r="E39" s="26" t="s">
        <v>116</v>
      </c>
      <c r="F39" s="17" t="s">
        <v>9</v>
      </c>
      <c r="G39" s="17" t="s">
        <v>10</v>
      </c>
      <c r="H39" s="18" t="s">
        <v>59</v>
      </c>
      <c r="I39" s="20">
        <v>3000</v>
      </c>
      <c r="J39" s="20"/>
      <c r="K39" s="20"/>
      <c r="L39" s="20"/>
      <c r="M39" s="20"/>
      <c r="N39" s="20"/>
      <c r="O39" s="20">
        <v>1000</v>
      </c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>
        <v>700</v>
      </c>
      <c r="AK39" s="20">
        <v>2000</v>
      </c>
      <c r="AL39" s="20"/>
      <c r="AM39" s="20"/>
      <c r="AN39" s="20"/>
      <c r="AO39" s="20">
        <f t="shared" si="1"/>
        <v>6700</v>
      </c>
      <c r="AP39" s="28">
        <v>0.26</v>
      </c>
      <c r="AQ39" s="28">
        <f t="shared" si="2"/>
        <v>1742</v>
      </c>
      <c r="AR39" s="83"/>
    </row>
    <row r="40" spans="1:44" s="2" customFormat="1" ht="30.75" customHeight="1">
      <c r="A40" s="80"/>
      <c r="B40" s="36">
        <v>38</v>
      </c>
      <c r="C40" s="68" t="s">
        <v>61</v>
      </c>
      <c r="D40" s="26" t="s">
        <v>54</v>
      </c>
      <c r="E40" s="26" t="s">
        <v>116</v>
      </c>
      <c r="F40" s="17" t="s">
        <v>9</v>
      </c>
      <c r="G40" s="17" t="s">
        <v>10</v>
      </c>
      <c r="H40" s="18" t="s">
        <v>62</v>
      </c>
      <c r="I40" s="20"/>
      <c r="J40" s="20"/>
      <c r="K40" s="20"/>
      <c r="L40" s="20">
        <v>500</v>
      </c>
      <c r="M40" s="20"/>
      <c r="N40" s="20">
        <v>500</v>
      </c>
      <c r="O40" s="20"/>
      <c r="P40" s="20"/>
      <c r="Q40" s="20"/>
      <c r="R40" s="20"/>
      <c r="S40" s="20"/>
      <c r="T40" s="20"/>
      <c r="U40" s="20"/>
      <c r="V40" s="20"/>
      <c r="W40" s="20">
        <v>100</v>
      </c>
      <c r="X40" s="20"/>
      <c r="Y40" s="20"/>
      <c r="Z40" s="20"/>
      <c r="AA40" s="20"/>
      <c r="AB40" s="20"/>
      <c r="AC40" s="20"/>
      <c r="AD40" s="20"/>
      <c r="AE40" s="20"/>
      <c r="AF40" s="20"/>
      <c r="AG40" s="20">
        <v>500</v>
      </c>
      <c r="AH40" s="20"/>
      <c r="AI40" s="20"/>
      <c r="AJ40" s="20">
        <v>200</v>
      </c>
      <c r="AK40" s="20"/>
      <c r="AL40" s="20"/>
      <c r="AM40" s="20"/>
      <c r="AN40" s="20">
        <v>1000</v>
      </c>
      <c r="AO40" s="20">
        <f t="shared" si="1"/>
        <v>2800</v>
      </c>
      <c r="AP40" s="28">
        <v>0.64</v>
      </c>
      <c r="AQ40" s="28">
        <f t="shared" si="2"/>
        <v>1792</v>
      </c>
      <c r="AR40" s="83"/>
    </row>
    <row r="41" spans="1:44" s="2" customFormat="1">
      <c r="A41" s="80"/>
      <c r="B41" s="36">
        <v>39</v>
      </c>
      <c r="C41" s="68"/>
      <c r="D41" s="26" t="s">
        <v>56</v>
      </c>
      <c r="E41" s="26" t="s">
        <v>116</v>
      </c>
      <c r="F41" s="17" t="s">
        <v>9</v>
      </c>
      <c r="G41" s="17" t="s">
        <v>10</v>
      </c>
      <c r="H41" s="18" t="s">
        <v>62</v>
      </c>
      <c r="I41" s="20"/>
      <c r="J41" s="20"/>
      <c r="K41" s="20"/>
      <c r="L41" s="20"/>
      <c r="M41" s="20"/>
      <c r="N41" s="20">
        <v>1100</v>
      </c>
      <c r="O41" s="20"/>
      <c r="P41" s="20">
        <v>2000</v>
      </c>
      <c r="Q41" s="20">
        <v>2000</v>
      </c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>
        <v>2000</v>
      </c>
      <c r="AD41" s="20"/>
      <c r="AE41" s="20"/>
      <c r="AF41" s="20"/>
      <c r="AG41" s="20"/>
      <c r="AH41" s="20"/>
      <c r="AI41" s="20"/>
      <c r="AJ41" s="20"/>
      <c r="AK41" s="20">
        <v>3000</v>
      </c>
      <c r="AL41" s="20"/>
      <c r="AM41" s="20"/>
      <c r="AN41" s="20"/>
      <c r="AO41" s="20">
        <f t="shared" si="1"/>
        <v>10100</v>
      </c>
      <c r="AP41" s="28">
        <v>0.51</v>
      </c>
      <c r="AQ41" s="28">
        <f t="shared" si="2"/>
        <v>5151</v>
      </c>
      <c r="AR41" s="83"/>
    </row>
    <row r="42" spans="1:44" s="2" customFormat="1">
      <c r="A42" s="80"/>
      <c r="B42" s="36">
        <v>40</v>
      </c>
      <c r="C42" s="68" t="s">
        <v>63</v>
      </c>
      <c r="D42" s="26" t="s">
        <v>54</v>
      </c>
      <c r="E42" s="26" t="s">
        <v>116</v>
      </c>
      <c r="F42" s="17" t="s">
        <v>9</v>
      </c>
      <c r="G42" s="17" t="s">
        <v>10</v>
      </c>
      <c r="H42" s="18" t="s">
        <v>62</v>
      </c>
      <c r="I42" s="20"/>
      <c r="J42" s="20"/>
      <c r="K42" s="20"/>
      <c r="L42" s="20"/>
      <c r="M42" s="20"/>
      <c r="N42" s="20">
        <v>500</v>
      </c>
      <c r="O42" s="20"/>
      <c r="P42" s="20">
        <v>1000</v>
      </c>
      <c r="Q42" s="20"/>
      <c r="R42" s="20"/>
      <c r="S42" s="20"/>
      <c r="T42" s="20">
        <v>1000</v>
      </c>
      <c r="U42" s="20"/>
      <c r="V42" s="20"/>
      <c r="W42" s="20">
        <v>1000</v>
      </c>
      <c r="X42" s="20"/>
      <c r="Y42" s="20"/>
      <c r="Z42" s="20">
        <v>2000</v>
      </c>
      <c r="AA42" s="20"/>
      <c r="AB42" s="20"/>
      <c r="AC42" s="20"/>
      <c r="AD42" s="20"/>
      <c r="AE42" s="20"/>
      <c r="AF42" s="20"/>
      <c r="AG42" s="20">
        <v>500</v>
      </c>
      <c r="AH42" s="20"/>
      <c r="AI42" s="20"/>
      <c r="AJ42" s="20"/>
      <c r="AK42" s="20"/>
      <c r="AL42" s="20"/>
      <c r="AM42" s="20"/>
      <c r="AN42" s="20"/>
      <c r="AO42" s="20">
        <f t="shared" si="1"/>
        <v>6000</v>
      </c>
      <c r="AP42" s="28">
        <v>0.82</v>
      </c>
      <c r="AQ42" s="28">
        <f t="shared" si="2"/>
        <v>4920</v>
      </c>
      <c r="AR42" s="83"/>
    </row>
    <row r="43" spans="1:44" s="2" customFormat="1" ht="33" customHeight="1">
      <c r="A43" s="80"/>
      <c r="B43" s="36">
        <v>41</v>
      </c>
      <c r="C43" s="68"/>
      <c r="D43" s="26" t="s">
        <v>56</v>
      </c>
      <c r="E43" s="26" t="s">
        <v>116</v>
      </c>
      <c r="F43" s="17" t="s">
        <v>9</v>
      </c>
      <c r="G43" s="17" t="s">
        <v>10</v>
      </c>
      <c r="H43" s="18" t="s">
        <v>62</v>
      </c>
      <c r="I43" s="20"/>
      <c r="J43" s="20"/>
      <c r="K43" s="20"/>
      <c r="L43" s="20"/>
      <c r="M43" s="20"/>
      <c r="N43" s="20">
        <v>1100</v>
      </c>
      <c r="O43" s="20">
        <v>10000</v>
      </c>
      <c r="P43" s="20"/>
      <c r="Q43" s="20"/>
      <c r="R43" s="20"/>
      <c r="S43" s="20"/>
      <c r="T43" s="20"/>
      <c r="U43" s="20"/>
      <c r="V43" s="20">
        <v>8000</v>
      </c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>
        <f t="shared" si="1"/>
        <v>19100</v>
      </c>
      <c r="AP43" s="28">
        <v>0.59</v>
      </c>
      <c r="AQ43" s="28">
        <f t="shared" si="2"/>
        <v>11269</v>
      </c>
      <c r="AR43" s="83"/>
    </row>
    <row r="44" spans="1:44" s="2" customFormat="1">
      <c r="A44" s="80"/>
      <c r="B44" s="36">
        <v>42</v>
      </c>
      <c r="C44" s="68" t="s">
        <v>64</v>
      </c>
      <c r="D44" s="26" t="s">
        <v>54</v>
      </c>
      <c r="E44" s="26" t="s">
        <v>116</v>
      </c>
      <c r="F44" s="17" t="s">
        <v>9</v>
      </c>
      <c r="G44" s="17" t="s">
        <v>10</v>
      </c>
      <c r="H44" s="18" t="s">
        <v>62</v>
      </c>
      <c r="I44" s="20"/>
      <c r="J44" s="20"/>
      <c r="K44" s="20"/>
      <c r="L44" s="20"/>
      <c r="M44" s="20"/>
      <c r="N44" s="20">
        <v>1000</v>
      </c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>
        <v>2000</v>
      </c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>
        <v>500</v>
      </c>
      <c r="AO44" s="20">
        <f t="shared" si="1"/>
        <v>3500</v>
      </c>
      <c r="AP44" s="28">
        <v>1.1499999999999999</v>
      </c>
      <c r="AQ44" s="28">
        <f t="shared" si="2"/>
        <v>4024.9999999999995</v>
      </c>
      <c r="AR44" s="83"/>
    </row>
    <row r="45" spans="1:44" s="2" customFormat="1" ht="32.25" customHeight="1">
      <c r="A45" s="80"/>
      <c r="B45" s="36">
        <v>43</v>
      </c>
      <c r="C45" s="68"/>
      <c r="D45" s="26" t="s">
        <v>56</v>
      </c>
      <c r="E45" s="26" t="s">
        <v>116</v>
      </c>
      <c r="F45" s="9" t="s">
        <v>9</v>
      </c>
      <c r="G45" s="17" t="s">
        <v>10</v>
      </c>
      <c r="H45" s="18" t="s">
        <v>62</v>
      </c>
      <c r="I45" s="20"/>
      <c r="J45" s="20"/>
      <c r="K45" s="20"/>
      <c r="L45" s="20"/>
      <c r="M45" s="20">
        <v>3000</v>
      </c>
      <c r="N45" s="20">
        <v>3000</v>
      </c>
      <c r="O45" s="20"/>
      <c r="P45" s="20"/>
      <c r="Q45" s="20"/>
      <c r="R45" s="20"/>
      <c r="S45" s="20"/>
      <c r="T45" s="20"/>
      <c r="U45" s="20">
        <v>1500</v>
      </c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>
        <v>3000</v>
      </c>
      <c r="AL45" s="20"/>
      <c r="AM45" s="20"/>
      <c r="AN45" s="20"/>
      <c r="AO45" s="20">
        <f t="shared" si="1"/>
        <v>10500</v>
      </c>
      <c r="AP45" s="28">
        <v>0.5</v>
      </c>
      <c r="AQ45" s="28">
        <f t="shared" si="2"/>
        <v>5250</v>
      </c>
      <c r="AR45" s="83"/>
    </row>
    <row r="46" spans="1:44" s="2" customFormat="1" ht="45.75" customHeight="1">
      <c r="A46" s="80"/>
      <c r="B46" s="36">
        <v>44</v>
      </c>
      <c r="C46" s="59" t="s">
        <v>65</v>
      </c>
      <c r="D46" s="26" t="s">
        <v>58</v>
      </c>
      <c r="E46" s="26" t="s">
        <v>116</v>
      </c>
      <c r="F46" s="9" t="s">
        <v>9</v>
      </c>
      <c r="G46" s="17" t="s">
        <v>10</v>
      </c>
      <c r="H46" s="18" t="s">
        <v>62</v>
      </c>
      <c r="I46" s="20"/>
      <c r="J46" s="20"/>
      <c r="K46" s="20"/>
      <c r="L46" s="20"/>
      <c r="M46" s="20">
        <v>500</v>
      </c>
      <c r="N46" s="20">
        <v>900</v>
      </c>
      <c r="O46" s="20">
        <v>500</v>
      </c>
      <c r="P46" s="20">
        <v>100</v>
      </c>
      <c r="Q46" s="20"/>
      <c r="R46" s="20"/>
      <c r="S46" s="20"/>
      <c r="T46" s="20">
        <v>100</v>
      </c>
      <c r="U46" s="20">
        <v>100</v>
      </c>
      <c r="V46" s="20">
        <v>600</v>
      </c>
      <c r="W46" s="20"/>
      <c r="X46" s="20">
        <v>1000</v>
      </c>
      <c r="Y46" s="20"/>
      <c r="Z46" s="20"/>
      <c r="AA46" s="20">
        <v>100</v>
      </c>
      <c r="AB46" s="20"/>
      <c r="AC46" s="20">
        <v>700</v>
      </c>
      <c r="AD46" s="20"/>
      <c r="AE46" s="20"/>
      <c r="AF46" s="20"/>
      <c r="AG46" s="20">
        <v>200</v>
      </c>
      <c r="AH46" s="20"/>
      <c r="AI46" s="20"/>
      <c r="AJ46" s="20"/>
      <c r="AK46" s="20"/>
      <c r="AL46" s="20"/>
      <c r="AM46" s="20"/>
      <c r="AN46" s="20">
        <v>500</v>
      </c>
      <c r="AO46" s="20">
        <f t="shared" si="1"/>
        <v>5300</v>
      </c>
      <c r="AP46" s="28">
        <v>1.58</v>
      </c>
      <c r="AQ46" s="28">
        <f t="shared" si="2"/>
        <v>8374</v>
      </c>
      <c r="AR46" s="83"/>
    </row>
    <row r="47" spans="1:44" s="2" customFormat="1" ht="60">
      <c r="A47" s="80"/>
      <c r="B47" s="36">
        <v>45</v>
      </c>
      <c r="C47" s="57" t="s">
        <v>66</v>
      </c>
      <c r="D47" s="26" t="s">
        <v>54</v>
      </c>
      <c r="E47" s="26" t="s">
        <v>116</v>
      </c>
      <c r="F47" s="17" t="s">
        <v>9</v>
      </c>
      <c r="G47" s="17" t="s">
        <v>10</v>
      </c>
      <c r="H47" s="18" t="s">
        <v>62</v>
      </c>
      <c r="I47" s="20"/>
      <c r="J47" s="20"/>
      <c r="K47" s="20"/>
      <c r="L47" s="20"/>
      <c r="M47" s="20"/>
      <c r="N47" s="20">
        <v>900</v>
      </c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>
        <v>100</v>
      </c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>
        <f t="shared" si="1"/>
        <v>1000</v>
      </c>
      <c r="AP47" s="28">
        <v>0.82</v>
      </c>
      <c r="AQ47" s="28">
        <f t="shared" si="2"/>
        <v>820</v>
      </c>
      <c r="AR47" s="83"/>
    </row>
    <row r="48" spans="1:44" s="2" customFormat="1" ht="60">
      <c r="A48" s="80"/>
      <c r="B48" s="36">
        <v>46</v>
      </c>
      <c r="C48" s="57" t="s">
        <v>67</v>
      </c>
      <c r="D48" s="26" t="s">
        <v>54</v>
      </c>
      <c r="E48" s="26" t="s">
        <v>116</v>
      </c>
      <c r="F48" s="17" t="s">
        <v>9</v>
      </c>
      <c r="G48" s="17" t="s">
        <v>10</v>
      </c>
      <c r="H48" s="18" t="s">
        <v>62</v>
      </c>
      <c r="I48" s="20"/>
      <c r="J48" s="20"/>
      <c r="K48" s="20"/>
      <c r="L48" s="20"/>
      <c r="M48" s="20"/>
      <c r="N48" s="20">
        <v>800</v>
      </c>
      <c r="O48" s="20"/>
      <c r="P48" s="20"/>
      <c r="Q48" s="20"/>
      <c r="R48" s="20"/>
      <c r="S48" s="20"/>
      <c r="T48" s="20"/>
      <c r="U48" s="20"/>
      <c r="V48" s="20"/>
      <c r="W48" s="20">
        <v>100</v>
      </c>
      <c r="X48" s="20"/>
      <c r="Y48" s="20">
        <v>100</v>
      </c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>
        <f t="shared" si="1"/>
        <v>1000</v>
      </c>
      <c r="AP48" s="28">
        <v>1.25</v>
      </c>
      <c r="AQ48" s="28">
        <f t="shared" si="2"/>
        <v>1250</v>
      </c>
      <c r="AR48" s="83"/>
    </row>
    <row r="49" spans="1:44" s="2" customFormat="1" ht="45" customHeight="1">
      <c r="A49" s="69">
        <v>10</v>
      </c>
      <c r="B49" s="38">
        <v>47</v>
      </c>
      <c r="C49" s="60" t="s">
        <v>79</v>
      </c>
      <c r="D49" s="39" t="s">
        <v>80</v>
      </c>
      <c r="E49" s="39" t="s">
        <v>116</v>
      </c>
      <c r="F49" s="44" t="s">
        <v>9</v>
      </c>
      <c r="G49" s="44" t="s">
        <v>10</v>
      </c>
      <c r="H49" s="39" t="s">
        <v>6</v>
      </c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1">
        <v>3</v>
      </c>
      <c r="AN49" s="47"/>
      <c r="AO49" s="45">
        <f t="shared" si="1"/>
        <v>3</v>
      </c>
      <c r="AP49" s="42">
        <v>230</v>
      </c>
      <c r="AQ49" s="42">
        <f t="shared" si="2"/>
        <v>690</v>
      </c>
      <c r="AR49" s="74">
        <f>SUM(AQ49:AQ52)</f>
        <v>2679.5399999999995</v>
      </c>
    </row>
    <row r="50" spans="1:44" s="2" customFormat="1" ht="60">
      <c r="A50" s="70"/>
      <c r="B50" s="38">
        <v>48</v>
      </c>
      <c r="C50" s="54" t="s">
        <v>81</v>
      </c>
      <c r="D50" s="39" t="s">
        <v>82</v>
      </c>
      <c r="E50" s="39" t="s">
        <v>116</v>
      </c>
      <c r="F50" s="44" t="s">
        <v>9</v>
      </c>
      <c r="G50" s="44" t="s">
        <v>10</v>
      </c>
      <c r="H50" s="39" t="s">
        <v>6</v>
      </c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1">
        <v>3</v>
      </c>
      <c r="AN50" s="47"/>
      <c r="AO50" s="45">
        <f t="shared" si="1"/>
        <v>3</v>
      </c>
      <c r="AP50" s="42">
        <v>225.22</v>
      </c>
      <c r="AQ50" s="42">
        <f t="shared" si="2"/>
        <v>675.66</v>
      </c>
      <c r="AR50" s="75"/>
    </row>
    <row r="51" spans="1:44" s="2" customFormat="1" ht="48" customHeight="1">
      <c r="A51" s="70"/>
      <c r="B51" s="38">
        <v>49</v>
      </c>
      <c r="C51" s="54" t="s">
        <v>120</v>
      </c>
      <c r="D51" s="39" t="s">
        <v>83</v>
      </c>
      <c r="E51" s="39" t="s">
        <v>116</v>
      </c>
      <c r="F51" s="44" t="s">
        <v>9</v>
      </c>
      <c r="G51" s="44" t="s">
        <v>10</v>
      </c>
      <c r="H51" s="39" t="s">
        <v>6</v>
      </c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1"/>
      <c r="Z51" s="47"/>
      <c r="AA51" s="47"/>
      <c r="AB51" s="47"/>
      <c r="AC51" s="47"/>
      <c r="AD51" s="47"/>
      <c r="AE51" s="47"/>
      <c r="AF51" s="47"/>
      <c r="AG51" s="47"/>
      <c r="AH51" s="47"/>
      <c r="AI51" s="47"/>
      <c r="AJ51" s="47"/>
      <c r="AK51" s="47"/>
      <c r="AL51" s="47"/>
      <c r="AM51" s="41">
        <v>12</v>
      </c>
      <c r="AN51" s="47"/>
      <c r="AO51" s="45">
        <f t="shared" si="1"/>
        <v>12</v>
      </c>
      <c r="AP51" s="42">
        <v>87.61</v>
      </c>
      <c r="AQ51" s="42">
        <f t="shared" si="2"/>
        <v>1051.32</v>
      </c>
      <c r="AR51" s="75"/>
    </row>
    <row r="52" spans="1:44" s="2" customFormat="1" ht="46.5" customHeight="1">
      <c r="A52" s="71"/>
      <c r="B52" s="38">
        <v>50</v>
      </c>
      <c r="C52" s="54" t="s">
        <v>121</v>
      </c>
      <c r="D52" s="39" t="s">
        <v>84</v>
      </c>
      <c r="E52" s="39" t="s">
        <v>116</v>
      </c>
      <c r="F52" s="44" t="s">
        <v>9</v>
      </c>
      <c r="G52" s="44" t="s">
        <v>10</v>
      </c>
      <c r="H52" s="39" t="s">
        <v>6</v>
      </c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1">
        <v>12</v>
      </c>
      <c r="AN52" s="47"/>
      <c r="AO52" s="45">
        <f t="shared" si="1"/>
        <v>12</v>
      </c>
      <c r="AP52" s="42">
        <v>21.88</v>
      </c>
      <c r="AQ52" s="42">
        <f t="shared" si="2"/>
        <v>262.56</v>
      </c>
      <c r="AR52" s="76"/>
    </row>
    <row r="53" spans="1:44" s="2" customFormat="1" ht="45">
      <c r="A53" s="72">
        <v>11</v>
      </c>
      <c r="B53" s="36">
        <v>51</v>
      </c>
      <c r="C53" s="61" t="s">
        <v>102</v>
      </c>
      <c r="D53" s="27" t="s">
        <v>103</v>
      </c>
      <c r="E53" s="26" t="s">
        <v>116</v>
      </c>
      <c r="F53" s="24" t="s">
        <v>9</v>
      </c>
      <c r="G53" s="25" t="s">
        <v>10</v>
      </c>
      <c r="H53" s="18" t="s">
        <v>62</v>
      </c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>
        <v>65</v>
      </c>
      <c r="AO53" s="20">
        <f t="shared" si="1"/>
        <v>65</v>
      </c>
      <c r="AP53" s="28">
        <v>60</v>
      </c>
      <c r="AQ53" s="28">
        <f t="shared" si="2"/>
        <v>3900</v>
      </c>
      <c r="AR53" s="77">
        <f>SUM(AQ53:AQ54)</f>
        <v>24099.96</v>
      </c>
    </row>
    <row r="54" spans="1:44" s="2" customFormat="1" ht="90">
      <c r="A54" s="73"/>
      <c r="B54" s="36">
        <v>52</v>
      </c>
      <c r="C54" s="61" t="s">
        <v>104</v>
      </c>
      <c r="D54" s="27" t="s">
        <v>105</v>
      </c>
      <c r="E54" s="26" t="s">
        <v>116</v>
      </c>
      <c r="F54" s="24" t="s">
        <v>9</v>
      </c>
      <c r="G54" s="25" t="s">
        <v>10</v>
      </c>
      <c r="H54" s="18" t="s">
        <v>62</v>
      </c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  <c r="AF54" s="31"/>
      <c r="AG54" s="31"/>
      <c r="AH54" s="31"/>
      <c r="AI54" s="31"/>
      <c r="AJ54" s="31"/>
      <c r="AK54" s="31"/>
      <c r="AL54" s="31"/>
      <c r="AM54" s="31"/>
      <c r="AN54" s="31">
        <v>6</v>
      </c>
      <c r="AO54" s="20">
        <f t="shared" si="1"/>
        <v>6</v>
      </c>
      <c r="AP54" s="28">
        <v>3366.66</v>
      </c>
      <c r="AQ54" s="28">
        <f t="shared" si="2"/>
        <v>20199.96</v>
      </c>
      <c r="AR54" s="78"/>
    </row>
    <row r="55" spans="1:44" s="2" customFormat="1" ht="60">
      <c r="A55" s="69">
        <v>12</v>
      </c>
      <c r="B55" s="38">
        <v>53</v>
      </c>
      <c r="C55" s="54" t="s">
        <v>123</v>
      </c>
      <c r="D55" s="48" t="s">
        <v>111</v>
      </c>
      <c r="E55" s="39" t="s">
        <v>116</v>
      </c>
      <c r="F55" s="44" t="s">
        <v>9</v>
      </c>
      <c r="G55" s="44" t="s">
        <v>10</v>
      </c>
      <c r="H55" s="43" t="s">
        <v>16</v>
      </c>
      <c r="I55" s="47"/>
      <c r="J55" s="47">
        <v>300</v>
      </c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5">
        <f t="shared" si="1"/>
        <v>300</v>
      </c>
      <c r="AP55" s="42">
        <v>151.66</v>
      </c>
      <c r="AQ55" s="42">
        <f t="shared" si="2"/>
        <v>45498</v>
      </c>
      <c r="AR55" s="74">
        <f>SUM(AQ55:AQ56)</f>
        <v>64498</v>
      </c>
    </row>
    <row r="56" spans="1:44" s="2" customFormat="1" ht="30">
      <c r="A56" s="71"/>
      <c r="B56" s="38">
        <v>54</v>
      </c>
      <c r="C56" s="54" t="s">
        <v>122</v>
      </c>
      <c r="D56" s="48" t="s">
        <v>111</v>
      </c>
      <c r="E56" s="39" t="s">
        <v>116</v>
      </c>
      <c r="F56" s="44" t="s">
        <v>9</v>
      </c>
      <c r="G56" s="44" t="s">
        <v>10</v>
      </c>
      <c r="H56" s="43" t="s">
        <v>16</v>
      </c>
      <c r="I56" s="47"/>
      <c r="J56" s="47">
        <v>100</v>
      </c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  <c r="AJ56" s="47"/>
      <c r="AK56" s="47"/>
      <c r="AL56" s="47"/>
      <c r="AM56" s="47"/>
      <c r="AN56" s="47"/>
      <c r="AO56" s="45">
        <f t="shared" si="1"/>
        <v>100</v>
      </c>
      <c r="AP56" s="42">
        <v>190</v>
      </c>
      <c r="AQ56" s="42">
        <f t="shared" si="2"/>
        <v>19000</v>
      </c>
      <c r="AR56" s="76"/>
    </row>
    <row r="57" spans="1:44" s="2" customFormat="1" ht="15.75">
      <c r="A57" s="32"/>
      <c r="B57" s="33"/>
      <c r="C57" s="34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33"/>
      <c r="AG57" s="33"/>
      <c r="AH57" s="33"/>
      <c r="AI57" s="33"/>
      <c r="AJ57" s="33"/>
      <c r="AK57" s="33"/>
      <c r="AL57" s="33"/>
      <c r="AM57" s="33"/>
      <c r="AN57" s="33"/>
      <c r="AO57" s="33"/>
      <c r="AP57" s="32"/>
      <c r="AQ57" s="52" t="s">
        <v>73</v>
      </c>
      <c r="AR57" s="53">
        <f>SUM(AQ3:AQ56)</f>
        <v>1136620</v>
      </c>
    </row>
    <row r="58" spans="1:44" s="2" customFormat="1">
      <c r="B58" s="3"/>
      <c r="C58" s="4"/>
      <c r="D58" s="3"/>
      <c r="E58" s="19"/>
      <c r="F58" s="3"/>
      <c r="G58" s="3"/>
      <c r="H58" s="3"/>
      <c r="I58" s="10"/>
      <c r="J58" s="19"/>
      <c r="K58" s="19"/>
      <c r="L58" s="10"/>
      <c r="M58" s="5"/>
      <c r="N58" s="5"/>
      <c r="O58" s="5"/>
      <c r="P58" s="13"/>
      <c r="Q58" s="13"/>
      <c r="R58" s="13"/>
      <c r="S58" s="13"/>
      <c r="T58" s="13"/>
      <c r="U58" s="13"/>
      <c r="V58" s="13"/>
      <c r="W58" s="19"/>
      <c r="X58" s="19"/>
      <c r="Y58" s="19"/>
      <c r="Z58" s="19"/>
      <c r="AA58" s="19"/>
      <c r="AB58" s="5"/>
      <c r="AC58" s="13"/>
      <c r="AD58" s="12"/>
      <c r="AE58" s="12"/>
      <c r="AF58" s="12"/>
      <c r="AG58" s="12"/>
      <c r="AH58" s="12"/>
      <c r="AI58" s="12"/>
      <c r="AJ58" s="12"/>
      <c r="AK58" s="12"/>
      <c r="AL58" s="11"/>
      <c r="AM58" s="12"/>
      <c r="AN58" s="8"/>
      <c r="AO58" s="5"/>
      <c r="AQ58" s="7"/>
    </row>
    <row r="59" spans="1:44" s="2" customFormat="1">
      <c r="B59" s="3"/>
      <c r="C59" s="4"/>
      <c r="D59" s="3"/>
      <c r="E59" s="19"/>
      <c r="F59" s="3"/>
      <c r="G59" s="3"/>
      <c r="H59" s="3"/>
      <c r="I59" s="10"/>
      <c r="J59" s="19"/>
      <c r="K59" s="19"/>
      <c r="L59" s="10"/>
      <c r="M59" s="5"/>
      <c r="N59" s="5"/>
      <c r="O59" s="5"/>
      <c r="P59" s="13"/>
      <c r="Q59" s="13"/>
      <c r="R59" s="13"/>
      <c r="S59" s="13"/>
      <c r="T59" s="13"/>
      <c r="U59" s="13"/>
      <c r="V59" s="13"/>
      <c r="W59" s="19"/>
      <c r="X59" s="19"/>
      <c r="Y59" s="19"/>
      <c r="Z59" s="19"/>
      <c r="AA59" s="19"/>
      <c r="AB59" s="5"/>
      <c r="AC59" s="13"/>
      <c r="AD59" s="12"/>
      <c r="AE59" s="12"/>
      <c r="AF59" s="12"/>
      <c r="AG59" s="12"/>
      <c r="AH59" s="12"/>
      <c r="AI59" s="12"/>
      <c r="AJ59" s="12"/>
      <c r="AK59" s="12"/>
      <c r="AL59" s="11"/>
      <c r="AM59" s="12"/>
      <c r="AN59" s="8"/>
      <c r="AO59" s="5"/>
      <c r="AQ59" s="7"/>
    </row>
    <row r="60" spans="1:44" s="2" customFormat="1">
      <c r="B60" s="3"/>
      <c r="C60" s="4"/>
      <c r="D60" s="3"/>
      <c r="E60" s="19"/>
      <c r="F60" s="3"/>
      <c r="G60" s="3"/>
      <c r="H60" s="3"/>
      <c r="I60" s="10"/>
      <c r="J60" s="19"/>
      <c r="K60" s="19"/>
      <c r="L60" s="10"/>
      <c r="M60" s="5"/>
      <c r="N60" s="5"/>
      <c r="O60" s="5"/>
      <c r="P60" s="13"/>
      <c r="Q60" s="13"/>
      <c r="R60" s="13"/>
      <c r="S60" s="13"/>
      <c r="T60" s="13"/>
      <c r="U60" s="13"/>
      <c r="V60" s="13"/>
      <c r="W60" s="19"/>
      <c r="X60" s="19"/>
      <c r="Y60" s="19"/>
      <c r="Z60" s="19"/>
      <c r="AA60" s="19"/>
      <c r="AB60" s="5"/>
      <c r="AC60" s="13"/>
      <c r="AD60" s="12"/>
      <c r="AE60" s="12"/>
      <c r="AF60" s="12"/>
      <c r="AG60" s="12"/>
      <c r="AH60" s="12"/>
      <c r="AI60" s="12"/>
      <c r="AJ60" s="12"/>
      <c r="AK60" s="12"/>
      <c r="AL60" s="11"/>
      <c r="AM60" s="12"/>
      <c r="AN60" s="8"/>
      <c r="AO60" s="5"/>
      <c r="AQ60" s="7"/>
    </row>
    <row r="61" spans="1:44" s="2" customFormat="1">
      <c r="B61" s="3"/>
      <c r="C61" s="4"/>
      <c r="D61" s="3"/>
      <c r="E61" s="19"/>
      <c r="F61" s="3"/>
      <c r="G61" s="3"/>
      <c r="H61" s="3"/>
      <c r="I61" s="10"/>
      <c r="J61" s="19"/>
      <c r="K61" s="19"/>
      <c r="L61" s="10"/>
      <c r="M61" s="5"/>
      <c r="N61" s="5"/>
      <c r="O61" s="5"/>
      <c r="P61" s="13"/>
      <c r="Q61" s="13"/>
      <c r="R61" s="13"/>
      <c r="S61" s="13"/>
      <c r="T61" s="13"/>
      <c r="U61" s="13"/>
      <c r="V61" s="13"/>
      <c r="W61" s="19"/>
      <c r="X61" s="19"/>
      <c r="Y61" s="19"/>
      <c r="Z61" s="19"/>
      <c r="AA61" s="19"/>
      <c r="AB61" s="5"/>
      <c r="AC61" s="13"/>
      <c r="AD61" s="12"/>
      <c r="AE61" s="12"/>
      <c r="AF61" s="12"/>
      <c r="AG61" s="12"/>
      <c r="AH61" s="12"/>
      <c r="AI61" s="12"/>
      <c r="AJ61" s="12"/>
      <c r="AK61" s="12"/>
      <c r="AL61" s="11"/>
      <c r="AM61" s="12"/>
      <c r="AN61" s="8"/>
      <c r="AO61" s="5"/>
      <c r="AQ61" s="7"/>
    </row>
    <row r="62" spans="1:44" s="2" customFormat="1">
      <c r="B62" s="3"/>
      <c r="C62" s="4"/>
      <c r="D62" s="3"/>
      <c r="E62" s="19"/>
      <c r="F62" s="3"/>
      <c r="G62" s="3"/>
      <c r="H62" s="3"/>
      <c r="I62" s="10"/>
      <c r="J62" s="19"/>
      <c r="K62" s="19"/>
      <c r="L62" s="10"/>
      <c r="M62" s="5"/>
      <c r="N62" s="5"/>
      <c r="O62" s="5"/>
      <c r="P62" s="13"/>
      <c r="Q62" s="13"/>
      <c r="R62" s="13"/>
      <c r="S62" s="13"/>
      <c r="T62" s="13"/>
      <c r="U62" s="13"/>
      <c r="V62" s="13"/>
      <c r="W62" s="19"/>
      <c r="X62" s="19"/>
      <c r="Y62" s="19"/>
      <c r="Z62" s="19"/>
      <c r="AA62" s="19"/>
      <c r="AB62" s="5"/>
      <c r="AC62" s="13"/>
      <c r="AD62" s="12"/>
      <c r="AE62" s="12"/>
      <c r="AF62" s="12"/>
      <c r="AG62" s="12"/>
      <c r="AH62" s="12"/>
      <c r="AI62" s="12"/>
      <c r="AJ62" s="12"/>
      <c r="AK62" s="12"/>
      <c r="AL62" s="11"/>
      <c r="AM62" s="12"/>
      <c r="AN62" s="8"/>
      <c r="AO62" s="5"/>
      <c r="AQ62" s="7"/>
    </row>
    <row r="63" spans="1:44" s="2" customFormat="1">
      <c r="B63" s="3"/>
      <c r="C63" s="4"/>
      <c r="D63" s="3"/>
      <c r="E63" s="19"/>
      <c r="F63" s="3"/>
      <c r="G63" s="3"/>
      <c r="H63" s="3"/>
      <c r="I63" s="10"/>
      <c r="J63" s="19"/>
      <c r="K63" s="19"/>
      <c r="L63" s="10"/>
      <c r="M63" s="5"/>
      <c r="N63" s="5"/>
      <c r="O63" s="5"/>
      <c r="P63" s="13"/>
      <c r="Q63" s="13"/>
      <c r="R63" s="13"/>
      <c r="S63" s="13"/>
      <c r="T63" s="13"/>
      <c r="U63" s="13"/>
      <c r="V63" s="13"/>
      <c r="W63" s="19"/>
      <c r="X63" s="19"/>
      <c r="Y63" s="19"/>
      <c r="Z63" s="19"/>
      <c r="AA63" s="19"/>
      <c r="AB63" s="5"/>
      <c r="AC63" s="13"/>
      <c r="AD63" s="12"/>
      <c r="AE63" s="12"/>
      <c r="AF63" s="12"/>
      <c r="AG63" s="12"/>
      <c r="AH63" s="12"/>
      <c r="AI63" s="12"/>
      <c r="AJ63" s="12"/>
      <c r="AK63" s="12"/>
      <c r="AL63" s="11"/>
      <c r="AM63" s="12"/>
      <c r="AN63" s="8"/>
      <c r="AO63" s="5"/>
      <c r="AQ63" s="7"/>
    </row>
    <row r="64" spans="1:44" s="2" customFormat="1">
      <c r="B64" s="3"/>
      <c r="C64" s="4"/>
      <c r="D64" s="3"/>
      <c r="E64" s="19"/>
      <c r="F64" s="3"/>
      <c r="G64" s="3"/>
      <c r="H64" s="3"/>
      <c r="I64" s="10"/>
      <c r="J64" s="19"/>
      <c r="K64" s="19"/>
      <c r="L64" s="10"/>
      <c r="M64" s="5"/>
      <c r="N64" s="5"/>
      <c r="O64" s="5"/>
      <c r="P64" s="13"/>
      <c r="Q64" s="13"/>
      <c r="R64" s="13"/>
      <c r="S64" s="13"/>
      <c r="T64" s="13"/>
      <c r="U64" s="13"/>
      <c r="V64" s="13"/>
      <c r="W64" s="19"/>
      <c r="X64" s="19"/>
      <c r="Y64" s="19"/>
      <c r="Z64" s="19"/>
      <c r="AA64" s="19"/>
      <c r="AB64" s="5"/>
      <c r="AC64" s="13"/>
      <c r="AD64" s="12"/>
      <c r="AE64" s="12"/>
      <c r="AF64" s="12"/>
      <c r="AG64" s="12"/>
      <c r="AH64" s="12"/>
      <c r="AI64" s="12"/>
      <c r="AJ64" s="12"/>
      <c r="AK64" s="12"/>
      <c r="AL64" s="11"/>
      <c r="AM64" s="12"/>
      <c r="AN64" s="8"/>
      <c r="AO64" s="5"/>
      <c r="AQ64" s="7"/>
    </row>
    <row r="65" spans="2:43" s="2" customFormat="1">
      <c r="B65" s="3"/>
      <c r="C65" s="4"/>
      <c r="D65" s="3"/>
      <c r="E65" s="19"/>
      <c r="F65" s="3"/>
      <c r="G65" s="3"/>
      <c r="H65" s="3"/>
      <c r="I65" s="10"/>
      <c r="J65" s="19"/>
      <c r="K65" s="19"/>
      <c r="L65" s="10"/>
      <c r="M65" s="5"/>
      <c r="N65" s="5"/>
      <c r="O65" s="5"/>
      <c r="P65" s="13"/>
      <c r="Q65" s="13"/>
      <c r="R65" s="13"/>
      <c r="S65" s="13"/>
      <c r="T65" s="13"/>
      <c r="U65" s="13"/>
      <c r="V65" s="13"/>
      <c r="W65" s="19"/>
      <c r="X65" s="19"/>
      <c r="Y65" s="19"/>
      <c r="Z65" s="19"/>
      <c r="AA65" s="19"/>
      <c r="AB65" s="5"/>
      <c r="AC65" s="13"/>
      <c r="AD65" s="12"/>
      <c r="AE65" s="12"/>
      <c r="AF65" s="12"/>
      <c r="AG65" s="12"/>
      <c r="AH65" s="12"/>
      <c r="AI65" s="12"/>
      <c r="AJ65" s="12"/>
      <c r="AK65" s="12"/>
      <c r="AL65" s="11"/>
      <c r="AM65" s="12"/>
      <c r="AN65" s="8"/>
      <c r="AO65" s="5"/>
      <c r="AQ65" s="7"/>
    </row>
    <row r="66" spans="2:43" s="2" customFormat="1">
      <c r="B66" s="3"/>
      <c r="C66" s="4"/>
      <c r="D66" s="3"/>
      <c r="E66" s="19"/>
      <c r="F66" s="3"/>
      <c r="G66" s="3"/>
      <c r="H66" s="3"/>
      <c r="I66" s="10"/>
      <c r="J66" s="19"/>
      <c r="K66" s="19"/>
      <c r="L66" s="10"/>
      <c r="M66" s="5"/>
      <c r="N66" s="5"/>
      <c r="O66" s="5"/>
      <c r="P66" s="13"/>
      <c r="Q66" s="13"/>
      <c r="R66" s="13"/>
      <c r="S66" s="13"/>
      <c r="T66" s="13"/>
      <c r="U66" s="13"/>
      <c r="V66" s="13"/>
      <c r="W66" s="19"/>
      <c r="X66" s="19"/>
      <c r="Y66" s="19"/>
      <c r="Z66" s="19"/>
      <c r="AA66" s="19"/>
      <c r="AB66" s="5"/>
      <c r="AC66" s="13"/>
      <c r="AD66" s="12"/>
      <c r="AE66" s="12"/>
      <c r="AF66" s="12"/>
      <c r="AG66" s="12"/>
      <c r="AH66" s="12"/>
      <c r="AI66" s="12"/>
      <c r="AJ66" s="12"/>
      <c r="AK66" s="12"/>
      <c r="AL66" s="11"/>
      <c r="AM66" s="12"/>
      <c r="AN66" s="8"/>
      <c r="AO66" s="5"/>
      <c r="AQ66" s="7"/>
    </row>
    <row r="67" spans="2:43" s="2" customFormat="1">
      <c r="B67" s="3"/>
      <c r="C67" s="4"/>
      <c r="D67" s="3"/>
      <c r="E67" s="19"/>
      <c r="F67" s="3"/>
      <c r="G67" s="3"/>
      <c r="H67" s="3"/>
      <c r="I67" s="10"/>
      <c r="J67" s="19"/>
      <c r="K67" s="19"/>
      <c r="L67" s="10"/>
      <c r="M67" s="5"/>
      <c r="N67" s="5"/>
      <c r="O67" s="5"/>
      <c r="P67" s="13"/>
      <c r="Q67" s="13"/>
      <c r="R67" s="13"/>
      <c r="S67" s="13"/>
      <c r="T67" s="13"/>
      <c r="U67" s="13"/>
      <c r="V67" s="13"/>
      <c r="W67" s="19"/>
      <c r="X67" s="19"/>
      <c r="Y67" s="19"/>
      <c r="Z67" s="19"/>
      <c r="AA67" s="19"/>
      <c r="AB67" s="5"/>
      <c r="AC67" s="13"/>
      <c r="AD67" s="12"/>
      <c r="AE67" s="12"/>
      <c r="AF67" s="12"/>
      <c r="AG67" s="12"/>
      <c r="AH67" s="12"/>
      <c r="AI67" s="12"/>
      <c r="AJ67" s="12"/>
      <c r="AK67" s="12"/>
      <c r="AL67" s="11"/>
      <c r="AM67" s="12"/>
      <c r="AN67" s="8"/>
      <c r="AO67" s="5"/>
      <c r="AQ67" s="7"/>
    </row>
    <row r="68" spans="2:43" s="2" customFormat="1">
      <c r="B68" s="3"/>
      <c r="C68" s="4"/>
      <c r="D68" s="3"/>
      <c r="E68" s="19"/>
      <c r="F68" s="3"/>
      <c r="G68" s="3"/>
      <c r="H68" s="3"/>
      <c r="I68" s="10"/>
      <c r="J68" s="19"/>
      <c r="K68" s="19"/>
      <c r="L68" s="10"/>
      <c r="M68" s="5"/>
      <c r="N68" s="5"/>
      <c r="O68" s="5"/>
      <c r="P68" s="13"/>
      <c r="Q68" s="13"/>
      <c r="R68" s="13"/>
      <c r="S68" s="13"/>
      <c r="T68" s="13"/>
      <c r="U68" s="13"/>
      <c r="V68" s="13"/>
      <c r="W68" s="19"/>
      <c r="X68" s="19"/>
      <c r="Y68" s="19"/>
      <c r="Z68" s="19"/>
      <c r="AA68" s="19"/>
      <c r="AB68" s="5"/>
      <c r="AC68" s="13"/>
      <c r="AD68" s="12"/>
      <c r="AE68" s="12"/>
      <c r="AF68" s="12"/>
      <c r="AG68" s="12"/>
      <c r="AH68" s="12"/>
      <c r="AI68" s="12"/>
      <c r="AJ68" s="12"/>
      <c r="AK68" s="12"/>
      <c r="AL68" s="11"/>
      <c r="AM68" s="12"/>
      <c r="AN68" s="8"/>
      <c r="AO68" s="5"/>
      <c r="AQ68" s="7"/>
    </row>
    <row r="69" spans="2:43" s="2" customFormat="1">
      <c r="B69" s="3"/>
      <c r="C69" s="4"/>
      <c r="D69" s="3"/>
      <c r="E69" s="19"/>
      <c r="F69" s="3"/>
      <c r="G69" s="3"/>
      <c r="H69" s="3"/>
      <c r="I69" s="10"/>
      <c r="J69" s="19"/>
      <c r="K69" s="19"/>
      <c r="L69" s="10"/>
      <c r="M69" s="5"/>
      <c r="N69" s="5"/>
      <c r="O69" s="5"/>
      <c r="P69" s="13"/>
      <c r="Q69" s="13"/>
      <c r="R69" s="13"/>
      <c r="S69" s="13"/>
      <c r="T69" s="13"/>
      <c r="U69" s="13"/>
      <c r="V69" s="13"/>
      <c r="W69" s="19"/>
      <c r="X69" s="19"/>
      <c r="Y69" s="19"/>
      <c r="Z69" s="19"/>
      <c r="AA69" s="19"/>
      <c r="AB69" s="5"/>
      <c r="AC69" s="13"/>
      <c r="AD69" s="12"/>
      <c r="AE69" s="12"/>
      <c r="AF69" s="12"/>
      <c r="AG69" s="12"/>
      <c r="AH69" s="12"/>
      <c r="AI69" s="12"/>
      <c r="AJ69" s="12"/>
      <c r="AK69" s="12"/>
      <c r="AL69" s="11"/>
      <c r="AM69" s="12"/>
      <c r="AN69" s="8"/>
      <c r="AO69" s="5"/>
      <c r="AQ69" s="7"/>
    </row>
    <row r="70" spans="2:43" s="2" customFormat="1">
      <c r="B70" s="3"/>
      <c r="C70" s="4"/>
      <c r="D70" s="3"/>
      <c r="E70" s="19"/>
      <c r="F70" s="3"/>
      <c r="G70" s="3"/>
      <c r="H70" s="3"/>
      <c r="I70" s="10"/>
      <c r="J70" s="19"/>
      <c r="K70" s="19"/>
      <c r="L70" s="10"/>
      <c r="M70" s="5"/>
      <c r="N70" s="5"/>
      <c r="O70" s="5"/>
      <c r="P70" s="13"/>
      <c r="Q70" s="13"/>
      <c r="R70" s="13"/>
      <c r="S70" s="13"/>
      <c r="T70" s="13"/>
      <c r="U70" s="13"/>
      <c r="V70" s="13"/>
      <c r="W70" s="19"/>
      <c r="X70" s="19"/>
      <c r="Y70" s="19"/>
      <c r="Z70" s="19"/>
      <c r="AA70" s="19"/>
      <c r="AB70" s="5"/>
      <c r="AC70" s="13"/>
      <c r="AD70" s="12"/>
      <c r="AE70" s="12"/>
      <c r="AF70" s="12"/>
      <c r="AG70" s="12"/>
      <c r="AH70" s="12"/>
      <c r="AI70" s="12"/>
      <c r="AJ70" s="12"/>
      <c r="AK70" s="12"/>
      <c r="AL70" s="11"/>
      <c r="AM70" s="12"/>
      <c r="AN70" s="8"/>
      <c r="AO70" s="5"/>
      <c r="AQ70" s="7"/>
    </row>
    <row r="71" spans="2:43" s="2" customFormat="1">
      <c r="B71" s="3"/>
      <c r="C71" s="4"/>
      <c r="D71" s="3"/>
      <c r="E71" s="19"/>
      <c r="F71" s="3"/>
      <c r="G71" s="3"/>
      <c r="H71" s="3"/>
      <c r="I71" s="10"/>
      <c r="J71" s="19"/>
      <c r="K71" s="19"/>
      <c r="L71" s="10"/>
      <c r="M71" s="5"/>
      <c r="N71" s="5"/>
      <c r="O71" s="5"/>
      <c r="P71" s="13"/>
      <c r="Q71" s="13"/>
      <c r="R71" s="13"/>
      <c r="S71" s="13"/>
      <c r="T71" s="13"/>
      <c r="U71" s="13"/>
      <c r="V71" s="13"/>
      <c r="W71" s="19"/>
      <c r="X71" s="19"/>
      <c r="Y71" s="19"/>
      <c r="Z71" s="19"/>
      <c r="AA71" s="19"/>
      <c r="AB71" s="5"/>
      <c r="AC71" s="13"/>
      <c r="AD71" s="12"/>
      <c r="AE71" s="12"/>
      <c r="AF71" s="12"/>
      <c r="AG71" s="12"/>
      <c r="AH71" s="12"/>
      <c r="AI71" s="12"/>
      <c r="AJ71" s="12"/>
      <c r="AK71" s="12"/>
      <c r="AL71" s="11"/>
      <c r="AM71" s="12"/>
      <c r="AN71" s="8"/>
      <c r="AO71" s="5"/>
      <c r="AQ71" s="7"/>
    </row>
    <row r="72" spans="2:43" s="2" customFormat="1">
      <c r="B72" s="3"/>
      <c r="C72" s="4"/>
      <c r="D72" s="3"/>
      <c r="E72" s="19"/>
      <c r="F72" s="3"/>
      <c r="G72" s="3"/>
      <c r="H72" s="3"/>
      <c r="I72" s="10"/>
      <c r="J72" s="19"/>
      <c r="K72" s="19"/>
      <c r="L72" s="10"/>
      <c r="M72" s="5"/>
      <c r="N72" s="5"/>
      <c r="O72" s="5"/>
      <c r="P72" s="13"/>
      <c r="Q72" s="13"/>
      <c r="R72" s="13"/>
      <c r="S72" s="13"/>
      <c r="T72" s="13"/>
      <c r="U72" s="13"/>
      <c r="V72" s="13"/>
      <c r="W72" s="19"/>
      <c r="X72" s="19"/>
      <c r="Y72" s="19"/>
      <c r="Z72" s="19"/>
      <c r="AA72" s="19"/>
      <c r="AB72" s="5"/>
      <c r="AC72" s="13"/>
      <c r="AD72" s="12"/>
      <c r="AE72" s="12"/>
      <c r="AF72" s="12"/>
      <c r="AG72" s="12"/>
      <c r="AH72" s="12"/>
      <c r="AI72" s="12"/>
      <c r="AJ72" s="12"/>
      <c r="AK72" s="12"/>
      <c r="AL72" s="11"/>
      <c r="AM72" s="12"/>
      <c r="AN72" s="8"/>
      <c r="AO72" s="5"/>
      <c r="AQ72" s="7"/>
    </row>
    <row r="73" spans="2:43" s="2" customFormat="1">
      <c r="B73" s="3"/>
      <c r="C73" s="4"/>
      <c r="D73" s="3"/>
      <c r="E73" s="19"/>
      <c r="F73" s="3"/>
      <c r="G73" s="3"/>
      <c r="H73" s="3"/>
      <c r="I73" s="10"/>
      <c r="J73" s="19"/>
      <c r="K73" s="19"/>
      <c r="L73" s="10"/>
      <c r="M73" s="5"/>
      <c r="N73" s="5"/>
      <c r="O73" s="5"/>
      <c r="P73" s="13"/>
      <c r="Q73" s="13"/>
      <c r="R73" s="13"/>
      <c r="S73" s="13"/>
      <c r="T73" s="13"/>
      <c r="U73" s="13"/>
      <c r="V73" s="13"/>
      <c r="W73" s="19"/>
      <c r="X73" s="19"/>
      <c r="Y73" s="19"/>
      <c r="Z73" s="19"/>
      <c r="AA73" s="19"/>
      <c r="AB73" s="5"/>
      <c r="AC73" s="13"/>
      <c r="AD73" s="12"/>
      <c r="AE73" s="12"/>
      <c r="AF73" s="12"/>
      <c r="AG73" s="12"/>
      <c r="AH73" s="12"/>
      <c r="AI73" s="12"/>
      <c r="AJ73" s="12"/>
      <c r="AK73" s="12"/>
      <c r="AL73" s="11"/>
      <c r="AM73" s="12"/>
      <c r="AN73" s="8"/>
      <c r="AO73" s="5"/>
      <c r="AQ73" s="7"/>
    </row>
    <row r="74" spans="2:43" s="2" customFormat="1">
      <c r="B74" s="3"/>
      <c r="C74" s="4"/>
      <c r="D74" s="3"/>
      <c r="E74" s="19"/>
      <c r="F74" s="3"/>
      <c r="G74" s="3"/>
      <c r="H74" s="3"/>
      <c r="I74" s="10"/>
      <c r="J74" s="19"/>
      <c r="K74" s="19"/>
      <c r="L74" s="10"/>
      <c r="M74" s="5"/>
      <c r="N74" s="5"/>
      <c r="O74" s="5"/>
      <c r="P74" s="13"/>
      <c r="Q74" s="13"/>
      <c r="R74" s="13"/>
      <c r="S74" s="13"/>
      <c r="T74" s="13"/>
      <c r="U74" s="13"/>
      <c r="V74" s="13"/>
      <c r="W74" s="19"/>
      <c r="X74" s="19"/>
      <c r="Y74" s="19"/>
      <c r="Z74" s="19"/>
      <c r="AA74" s="19"/>
      <c r="AB74" s="5"/>
      <c r="AC74" s="13"/>
      <c r="AD74" s="12"/>
      <c r="AE74" s="12"/>
      <c r="AF74" s="12"/>
      <c r="AG74" s="12"/>
      <c r="AH74" s="12"/>
      <c r="AI74" s="12"/>
      <c r="AJ74" s="12"/>
      <c r="AK74" s="12"/>
      <c r="AL74" s="11"/>
      <c r="AM74" s="12"/>
      <c r="AN74" s="8"/>
      <c r="AO74" s="5"/>
      <c r="AQ74" s="7"/>
    </row>
    <row r="75" spans="2:43" s="2" customFormat="1">
      <c r="B75" s="3"/>
      <c r="C75" s="4"/>
      <c r="D75" s="3"/>
      <c r="E75" s="19"/>
      <c r="F75" s="3"/>
      <c r="G75" s="3"/>
      <c r="H75" s="3"/>
      <c r="I75" s="10"/>
      <c r="J75" s="19"/>
      <c r="K75" s="19"/>
      <c r="L75" s="10"/>
      <c r="M75" s="5"/>
      <c r="N75" s="5"/>
      <c r="O75" s="5"/>
      <c r="P75" s="13"/>
      <c r="Q75" s="13"/>
      <c r="R75" s="13"/>
      <c r="S75" s="13"/>
      <c r="T75" s="13"/>
      <c r="U75" s="13"/>
      <c r="V75" s="13"/>
      <c r="W75" s="19"/>
      <c r="X75" s="19"/>
      <c r="Y75" s="19"/>
      <c r="Z75" s="19"/>
      <c r="AA75" s="19"/>
      <c r="AB75" s="5"/>
      <c r="AC75" s="13"/>
      <c r="AD75" s="12"/>
      <c r="AE75" s="12"/>
      <c r="AF75" s="12"/>
      <c r="AG75" s="12"/>
      <c r="AH75" s="12"/>
      <c r="AI75" s="12"/>
      <c r="AJ75" s="12"/>
      <c r="AK75" s="12"/>
      <c r="AL75" s="11"/>
      <c r="AM75" s="12"/>
      <c r="AN75" s="8"/>
      <c r="AO75" s="5"/>
      <c r="AQ75" s="7"/>
    </row>
    <row r="76" spans="2:43" s="2" customFormat="1">
      <c r="B76" s="3"/>
      <c r="C76" s="4"/>
      <c r="D76" s="3"/>
      <c r="E76" s="19"/>
      <c r="F76" s="3"/>
      <c r="G76" s="3"/>
      <c r="H76" s="3"/>
      <c r="I76" s="10"/>
      <c r="J76" s="19"/>
      <c r="K76" s="19"/>
      <c r="L76" s="10"/>
      <c r="M76" s="5"/>
      <c r="N76" s="5"/>
      <c r="O76" s="5"/>
      <c r="P76" s="13"/>
      <c r="Q76" s="13"/>
      <c r="R76" s="13"/>
      <c r="S76" s="13"/>
      <c r="T76" s="13"/>
      <c r="U76" s="13"/>
      <c r="V76" s="13"/>
      <c r="W76" s="19"/>
      <c r="X76" s="19"/>
      <c r="Y76" s="19"/>
      <c r="Z76" s="19"/>
      <c r="AA76" s="19"/>
      <c r="AB76" s="5"/>
      <c r="AC76" s="13"/>
      <c r="AD76" s="12"/>
      <c r="AE76" s="12"/>
      <c r="AF76" s="12"/>
      <c r="AG76" s="12"/>
      <c r="AH76" s="12"/>
      <c r="AI76" s="12"/>
      <c r="AJ76" s="12"/>
      <c r="AK76" s="12"/>
      <c r="AL76" s="11"/>
      <c r="AM76" s="12"/>
      <c r="AN76" s="8"/>
      <c r="AO76" s="5"/>
      <c r="AQ76" s="7"/>
    </row>
    <row r="77" spans="2:43" s="2" customFormat="1">
      <c r="B77" s="3"/>
      <c r="C77" s="4"/>
      <c r="D77" s="3"/>
      <c r="E77" s="19"/>
      <c r="F77" s="3"/>
      <c r="G77" s="3"/>
      <c r="H77" s="3"/>
      <c r="I77" s="10"/>
      <c r="J77" s="19"/>
      <c r="K77" s="19"/>
      <c r="L77" s="10"/>
      <c r="M77" s="5"/>
      <c r="N77" s="5"/>
      <c r="O77" s="5"/>
      <c r="P77" s="13"/>
      <c r="Q77" s="13"/>
      <c r="R77" s="13"/>
      <c r="S77" s="13"/>
      <c r="T77" s="13"/>
      <c r="U77" s="13"/>
      <c r="V77" s="13"/>
      <c r="W77" s="19"/>
      <c r="X77" s="19"/>
      <c r="Y77" s="19"/>
      <c r="Z77" s="19"/>
      <c r="AA77" s="19"/>
      <c r="AB77" s="5"/>
      <c r="AC77" s="13"/>
      <c r="AD77" s="12"/>
      <c r="AE77" s="12"/>
      <c r="AF77" s="12"/>
      <c r="AG77" s="12"/>
      <c r="AH77" s="12"/>
      <c r="AI77" s="12"/>
      <c r="AJ77" s="12"/>
      <c r="AK77" s="12"/>
      <c r="AL77" s="11"/>
      <c r="AM77" s="12"/>
      <c r="AN77" s="8"/>
      <c r="AO77" s="5"/>
      <c r="AQ77" s="7"/>
    </row>
    <row r="78" spans="2:43" s="2" customFormat="1">
      <c r="B78" s="3"/>
      <c r="C78" s="4"/>
      <c r="D78" s="3"/>
      <c r="E78" s="19"/>
      <c r="F78" s="3"/>
      <c r="G78" s="3"/>
      <c r="H78" s="3"/>
      <c r="I78" s="10"/>
      <c r="J78" s="19"/>
      <c r="K78" s="19"/>
      <c r="L78" s="10"/>
      <c r="M78" s="5"/>
      <c r="N78" s="5"/>
      <c r="O78" s="5"/>
      <c r="P78" s="13"/>
      <c r="Q78" s="13"/>
      <c r="R78" s="13"/>
      <c r="S78" s="13"/>
      <c r="T78" s="13"/>
      <c r="U78" s="13"/>
      <c r="V78" s="13"/>
      <c r="W78" s="19"/>
      <c r="X78" s="19"/>
      <c r="Y78" s="19"/>
      <c r="Z78" s="19"/>
      <c r="AA78" s="19"/>
      <c r="AB78" s="5"/>
      <c r="AC78" s="13"/>
      <c r="AD78" s="12"/>
      <c r="AE78" s="12"/>
      <c r="AF78" s="12"/>
      <c r="AG78" s="12"/>
      <c r="AH78" s="12"/>
      <c r="AI78" s="12"/>
      <c r="AJ78" s="12"/>
      <c r="AK78" s="12"/>
      <c r="AL78" s="11"/>
      <c r="AM78" s="12"/>
      <c r="AN78" s="8"/>
      <c r="AO78" s="5"/>
      <c r="AQ78" s="7"/>
    </row>
    <row r="79" spans="2:43" s="2" customFormat="1">
      <c r="B79" s="3"/>
      <c r="C79" s="4"/>
      <c r="D79" s="3"/>
      <c r="E79" s="19"/>
      <c r="F79" s="3"/>
      <c r="G79" s="3"/>
      <c r="H79" s="3"/>
      <c r="I79" s="10"/>
      <c r="J79" s="19"/>
      <c r="K79" s="19"/>
      <c r="L79" s="10"/>
      <c r="M79" s="5"/>
      <c r="N79" s="5"/>
      <c r="O79" s="5"/>
      <c r="P79" s="13"/>
      <c r="Q79" s="13"/>
      <c r="R79" s="13"/>
      <c r="S79" s="13"/>
      <c r="T79" s="13"/>
      <c r="U79" s="13"/>
      <c r="V79" s="13"/>
      <c r="W79" s="19"/>
      <c r="X79" s="19"/>
      <c r="Y79" s="19"/>
      <c r="Z79" s="19"/>
      <c r="AA79" s="19"/>
      <c r="AB79" s="5"/>
      <c r="AC79" s="13"/>
      <c r="AD79" s="12"/>
      <c r="AE79" s="12"/>
      <c r="AF79" s="12"/>
      <c r="AG79" s="12"/>
      <c r="AH79" s="12"/>
      <c r="AI79" s="12"/>
      <c r="AJ79" s="12"/>
      <c r="AK79" s="12"/>
      <c r="AL79" s="11"/>
      <c r="AM79" s="12"/>
      <c r="AN79" s="8"/>
      <c r="AO79" s="5"/>
      <c r="AQ79" s="7"/>
    </row>
    <row r="80" spans="2:43" s="2" customFormat="1">
      <c r="B80" s="3"/>
      <c r="C80" s="4"/>
      <c r="D80" s="3"/>
      <c r="E80" s="19"/>
      <c r="F80" s="3"/>
      <c r="G80" s="3"/>
      <c r="H80" s="3"/>
      <c r="I80" s="10"/>
      <c r="J80" s="19"/>
      <c r="K80" s="19"/>
      <c r="L80" s="10"/>
      <c r="M80" s="5"/>
      <c r="N80" s="5"/>
      <c r="O80" s="5"/>
      <c r="P80" s="13"/>
      <c r="Q80" s="13"/>
      <c r="R80" s="13"/>
      <c r="S80" s="13"/>
      <c r="T80" s="13"/>
      <c r="U80" s="13"/>
      <c r="V80" s="13"/>
      <c r="W80" s="19"/>
      <c r="X80" s="19"/>
      <c r="Y80" s="19"/>
      <c r="Z80" s="19"/>
      <c r="AA80" s="19"/>
      <c r="AB80" s="5"/>
      <c r="AC80" s="13"/>
      <c r="AD80" s="12"/>
      <c r="AE80" s="12"/>
      <c r="AF80" s="12"/>
      <c r="AG80" s="12"/>
      <c r="AH80" s="12"/>
      <c r="AI80" s="12"/>
      <c r="AJ80" s="12"/>
      <c r="AK80" s="12"/>
      <c r="AL80" s="11"/>
      <c r="AM80" s="12"/>
      <c r="AN80" s="8"/>
      <c r="AO80" s="5"/>
      <c r="AQ80" s="7"/>
    </row>
    <row r="81" spans="2:43" s="2" customFormat="1">
      <c r="B81" s="3"/>
      <c r="C81" s="4"/>
      <c r="D81" s="3"/>
      <c r="E81" s="19"/>
      <c r="F81" s="3"/>
      <c r="G81" s="3"/>
      <c r="H81" s="3"/>
      <c r="I81" s="10"/>
      <c r="J81" s="19"/>
      <c r="K81" s="19"/>
      <c r="L81" s="10"/>
      <c r="M81" s="5"/>
      <c r="N81" s="5"/>
      <c r="O81" s="5"/>
      <c r="P81" s="13"/>
      <c r="Q81" s="13"/>
      <c r="R81" s="13"/>
      <c r="S81" s="13"/>
      <c r="T81" s="13"/>
      <c r="U81" s="13"/>
      <c r="V81" s="13"/>
      <c r="W81" s="19"/>
      <c r="X81" s="19"/>
      <c r="Y81" s="19"/>
      <c r="Z81" s="19"/>
      <c r="AA81" s="19"/>
      <c r="AB81" s="5"/>
      <c r="AC81" s="13"/>
      <c r="AD81" s="12"/>
      <c r="AE81" s="12"/>
      <c r="AF81" s="12"/>
      <c r="AG81" s="12"/>
      <c r="AH81" s="12"/>
      <c r="AI81" s="12"/>
      <c r="AJ81" s="12"/>
      <c r="AK81" s="12"/>
      <c r="AL81" s="11"/>
      <c r="AM81" s="12"/>
      <c r="AN81" s="8"/>
      <c r="AO81" s="5"/>
      <c r="AQ81" s="7"/>
    </row>
    <row r="82" spans="2:43" s="2" customFormat="1">
      <c r="B82" s="3"/>
      <c r="C82" s="4"/>
      <c r="D82" s="3"/>
      <c r="E82" s="19"/>
      <c r="F82" s="3"/>
      <c r="G82" s="3"/>
      <c r="H82" s="3"/>
      <c r="I82" s="10"/>
      <c r="J82" s="19"/>
      <c r="K82" s="19"/>
      <c r="L82" s="10"/>
      <c r="M82" s="5"/>
      <c r="N82" s="5"/>
      <c r="O82" s="5"/>
      <c r="P82" s="13"/>
      <c r="Q82" s="13"/>
      <c r="R82" s="13"/>
      <c r="S82" s="13"/>
      <c r="T82" s="13"/>
      <c r="U82" s="13"/>
      <c r="V82" s="13"/>
      <c r="W82" s="19"/>
      <c r="X82" s="19"/>
      <c r="Y82" s="19"/>
      <c r="Z82" s="19"/>
      <c r="AA82" s="19"/>
      <c r="AB82" s="5"/>
      <c r="AC82" s="13"/>
      <c r="AD82" s="12"/>
      <c r="AE82" s="12"/>
      <c r="AF82" s="12"/>
      <c r="AG82" s="12"/>
      <c r="AH82" s="12"/>
      <c r="AI82" s="12"/>
      <c r="AJ82" s="12"/>
      <c r="AK82" s="12"/>
      <c r="AL82" s="11"/>
      <c r="AM82" s="12"/>
      <c r="AN82" s="8"/>
      <c r="AO82" s="5"/>
      <c r="AQ82" s="7"/>
    </row>
    <row r="83" spans="2:43" s="2" customFormat="1">
      <c r="B83" s="3"/>
      <c r="C83" s="4"/>
      <c r="D83" s="3"/>
      <c r="E83" s="19"/>
      <c r="F83" s="3"/>
      <c r="G83" s="3"/>
      <c r="H83" s="3"/>
      <c r="I83" s="10"/>
      <c r="J83" s="19"/>
      <c r="K83" s="19"/>
      <c r="L83" s="10"/>
      <c r="M83" s="5"/>
      <c r="N83" s="5"/>
      <c r="O83" s="5"/>
      <c r="P83" s="13"/>
      <c r="Q83" s="13"/>
      <c r="R83" s="13"/>
      <c r="S83" s="13"/>
      <c r="T83" s="13"/>
      <c r="U83" s="13"/>
      <c r="V83" s="13"/>
      <c r="W83" s="19"/>
      <c r="X83" s="19"/>
      <c r="Y83" s="19"/>
      <c r="Z83" s="19"/>
      <c r="AA83" s="19"/>
      <c r="AB83" s="5"/>
      <c r="AC83" s="13"/>
      <c r="AD83" s="12"/>
      <c r="AE83" s="12"/>
      <c r="AF83" s="12"/>
      <c r="AG83" s="12"/>
      <c r="AH83" s="12"/>
      <c r="AI83" s="12"/>
      <c r="AJ83" s="12"/>
      <c r="AK83" s="12"/>
      <c r="AL83" s="11"/>
      <c r="AM83" s="12"/>
      <c r="AN83" s="8"/>
      <c r="AO83" s="5"/>
      <c r="AQ83" s="7"/>
    </row>
    <row r="84" spans="2:43" s="2" customFormat="1">
      <c r="B84" s="3"/>
      <c r="C84" s="4"/>
      <c r="D84" s="3"/>
      <c r="E84" s="19"/>
      <c r="F84" s="3"/>
      <c r="G84" s="3"/>
      <c r="H84" s="3"/>
      <c r="I84" s="10"/>
      <c r="J84" s="19"/>
      <c r="K84" s="19"/>
      <c r="L84" s="10"/>
      <c r="M84" s="5"/>
      <c r="N84" s="5"/>
      <c r="O84" s="5"/>
      <c r="P84" s="13"/>
      <c r="Q84" s="13"/>
      <c r="R84" s="13"/>
      <c r="S84" s="13"/>
      <c r="T84" s="13"/>
      <c r="U84" s="13"/>
      <c r="V84" s="13"/>
      <c r="W84" s="19"/>
      <c r="X84" s="19"/>
      <c r="Y84" s="19"/>
      <c r="Z84" s="19"/>
      <c r="AA84" s="19"/>
      <c r="AB84" s="5"/>
      <c r="AC84" s="13"/>
      <c r="AD84" s="12"/>
      <c r="AE84" s="12"/>
      <c r="AF84" s="12"/>
      <c r="AG84" s="12"/>
      <c r="AH84" s="12"/>
      <c r="AI84" s="12"/>
      <c r="AJ84" s="12"/>
      <c r="AK84" s="12"/>
      <c r="AL84" s="11"/>
      <c r="AM84" s="12"/>
      <c r="AN84" s="8"/>
      <c r="AO84" s="5"/>
      <c r="AQ84" s="7"/>
    </row>
    <row r="85" spans="2:43" s="2" customFormat="1">
      <c r="B85" s="3"/>
      <c r="C85" s="4"/>
      <c r="D85" s="3"/>
      <c r="E85" s="19"/>
      <c r="F85" s="3"/>
      <c r="G85" s="3"/>
      <c r="H85" s="3"/>
      <c r="I85" s="10"/>
      <c r="J85" s="19"/>
      <c r="K85" s="19"/>
      <c r="L85" s="10"/>
      <c r="M85" s="5"/>
      <c r="N85" s="5"/>
      <c r="O85" s="5"/>
      <c r="P85" s="13"/>
      <c r="Q85" s="13"/>
      <c r="R85" s="13"/>
      <c r="S85" s="13"/>
      <c r="T85" s="13"/>
      <c r="U85" s="13"/>
      <c r="V85" s="13"/>
      <c r="W85" s="19"/>
      <c r="X85" s="19"/>
      <c r="Y85" s="19"/>
      <c r="Z85" s="19"/>
      <c r="AA85" s="19"/>
      <c r="AB85" s="5"/>
      <c r="AC85" s="13"/>
      <c r="AD85" s="12"/>
      <c r="AE85" s="12"/>
      <c r="AF85" s="12"/>
      <c r="AG85" s="12"/>
      <c r="AH85" s="12"/>
      <c r="AI85" s="12"/>
      <c r="AJ85" s="12"/>
      <c r="AK85" s="12"/>
      <c r="AL85" s="11"/>
      <c r="AM85" s="12"/>
      <c r="AN85" s="8"/>
      <c r="AO85" s="5"/>
      <c r="AQ85" s="7"/>
    </row>
    <row r="86" spans="2:43" s="2" customFormat="1">
      <c r="B86" s="3"/>
      <c r="C86" s="4"/>
      <c r="D86" s="3"/>
      <c r="E86" s="19"/>
      <c r="F86" s="3"/>
      <c r="G86" s="3"/>
      <c r="H86" s="3"/>
      <c r="I86" s="10"/>
      <c r="J86" s="19"/>
      <c r="K86" s="19"/>
      <c r="L86" s="10"/>
      <c r="M86" s="5"/>
      <c r="N86" s="5"/>
      <c r="O86" s="5"/>
      <c r="P86" s="13"/>
      <c r="Q86" s="13"/>
      <c r="R86" s="13"/>
      <c r="S86" s="13"/>
      <c r="T86" s="13"/>
      <c r="U86" s="13"/>
      <c r="V86" s="13"/>
      <c r="W86" s="19"/>
      <c r="X86" s="19"/>
      <c r="Y86" s="19"/>
      <c r="Z86" s="19"/>
      <c r="AA86" s="19"/>
      <c r="AB86" s="5"/>
      <c r="AC86" s="13"/>
      <c r="AD86" s="12"/>
      <c r="AE86" s="12"/>
      <c r="AF86" s="12"/>
      <c r="AG86" s="12"/>
      <c r="AH86" s="12"/>
      <c r="AI86" s="12"/>
      <c r="AJ86" s="12"/>
      <c r="AK86" s="12"/>
      <c r="AL86" s="11"/>
      <c r="AM86" s="12"/>
      <c r="AN86" s="8"/>
      <c r="AO86" s="5"/>
      <c r="AQ86" s="7"/>
    </row>
    <row r="87" spans="2:43" s="2" customFormat="1">
      <c r="B87" s="3"/>
      <c r="C87" s="4"/>
      <c r="D87" s="3"/>
      <c r="E87" s="19"/>
      <c r="F87" s="3"/>
      <c r="G87" s="3"/>
      <c r="H87" s="3"/>
      <c r="I87" s="10"/>
      <c r="J87" s="19"/>
      <c r="K87" s="19"/>
      <c r="L87" s="10"/>
      <c r="M87" s="5"/>
      <c r="N87" s="5"/>
      <c r="O87" s="5"/>
      <c r="P87" s="13"/>
      <c r="Q87" s="13"/>
      <c r="R87" s="13"/>
      <c r="S87" s="13"/>
      <c r="T87" s="13"/>
      <c r="U87" s="13"/>
      <c r="V87" s="13"/>
      <c r="W87" s="19"/>
      <c r="X87" s="19"/>
      <c r="Y87" s="19"/>
      <c r="Z87" s="19"/>
      <c r="AA87" s="19"/>
      <c r="AB87" s="5"/>
      <c r="AC87" s="13"/>
      <c r="AD87" s="12"/>
      <c r="AE87" s="12"/>
      <c r="AF87" s="12"/>
      <c r="AG87" s="12"/>
      <c r="AH87" s="12"/>
      <c r="AI87" s="12"/>
      <c r="AJ87" s="12"/>
      <c r="AK87" s="12"/>
      <c r="AL87" s="11"/>
      <c r="AM87" s="12"/>
      <c r="AN87" s="8"/>
      <c r="AO87" s="5"/>
      <c r="AQ87" s="7"/>
    </row>
    <row r="88" spans="2:43" s="2" customFormat="1">
      <c r="B88" s="3"/>
      <c r="C88" s="4"/>
      <c r="D88" s="3"/>
      <c r="E88" s="19"/>
      <c r="F88" s="3"/>
      <c r="G88" s="3"/>
      <c r="H88" s="3"/>
      <c r="I88" s="10"/>
      <c r="J88" s="19"/>
      <c r="K88" s="19"/>
      <c r="L88" s="10"/>
      <c r="M88" s="5"/>
      <c r="N88" s="5"/>
      <c r="O88" s="5"/>
      <c r="P88" s="13"/>
      <c r="Q88" s="13"/>
      <c r="R88" s="13"/>
      <c r="S88" s="13"/>
      <c r="T88" s="13"/>
      <c r="U88" s="13"/>
      <c r="V88" s="13"/>
      <c r="W88" s="19"/>
      <c r="X88" s="19"/>
      <c r="Y88" s="19"/>
      <c r="Z88" s="19"/>
      <c r="AA88" s="19"/>
      <c r="AB88" s="5"/>
      <c r="AC88" s="13"/>
      <c r="AD88" s="12"/>
      <c r="AE88" s="12"/>
      <c r="AF88" s="12"/>
      <c r="AG88" s="12"/>
      <c r="AH88" s="12"/>
      <c r="AI88" s="12"/>
      <c r="AJ88" s="12"/>
      <c r="AK88" s="12"/>
      <c r="AL88" s="11"/>
      <c r="AM88" s="12"/>
      <c r="AN88" s="8"/>
      <c r="AO88" s="5"/>
      <c r="AQ88" s="7"/>
    </row>
    <row r="89" spans="2:43" s="2" customFormat="1">
      <c r="B89" s="3"/>
      <c r="C89" s="4"/>
      <c r="D89" s="3"/>
      <c r="E89" s="19"/>
      <c r="F89" s="3"/>
      <c r="G89" s="3"/>
      <c r="H89" s="3"/>
      <c r="I89" s="10"/>
      <c r="J89" s="19"/>
      <c r="K89" s="19"/>
      <c r="L89" s="10"/>
      <c r="M89" s="5"/>
      <c r="N89" s="5"/>
      <c r="O89" s="5"/>
      <c r="P89" s="13"/>
      <c r="Q89" s="13"/>
      <c r="R89" s="13"/>
      <c r="S89" s="13"/>
      <c r="T89" s="13"/>
      <c r="U89" s="13"/>
      <c r="V89" s="13"/>
      <c r="W89" s="19"/>
      <c r="X89" s="19"/>
      <c r="Y89" s="19"/>
      <c r="Z89" s="19"/>
      <c r="AA89" s="19"/>
      <c r="AB89" s="5"/>
      <c r="AC89" s="13"/>
      <c r="AD89" s="12"/>
      <c r="AE89" s="12"/>
      <c r="AF89" s="12"/>
      <c r="AG89" s="12"/>
      <c r="AH89" s="12"/>
      <c r="AI89" s="12"/>
      <c r="AJ89" s="12"/>
      <c r="AK89" s="12"/>
      <c r="AL89" s="11"/>
      <c r="AM89" s="12"/>
      <c r="AN89" s="8"/>
      <c r="AO89" s="5"/>
      <c r="AQ89" s="7"/>
    </row>
    <row r="90" spans="2:43" s="2" customFormat="1">
      <c r="B90" s="3"/>
      <c r="C90" s="4"/>
      <c r="D90" s="3"/>
      <c r="E90" s="19"/>
      <c r="F90" s="3"/>
      <c r="G90" s="3"/>
      <c r="H90" s="3"/>
      <c r="I90" s="10"/>
      <c r="J90" s="19"/>
      <c r="K90" s="19"/>
      <c r="L90" s="10"/>
      <c r="M90" s="5"/>
      <c r="N90" s="5"/>
      <c r="O90" s="5"/>
      <c r="P90" s="13"/>
      <c r="Q90" s="13"/>
      <c r="R90" s="13"/>
      <c r="S90" s="13"/>
      <c r="T90" s="13"/>
      <c r="U90" s="13"/>
      <c r="V90" s="13"/>
      <c r="W90" s="19"/>
      <c r="X90" s="19"/>
      <c r="Y90" s="19"/>
      <c r="Z90" s="19"/>
      <c r="AA90" s="19"/>
      <c r="AB90" s="5"/>
      <c r="AC90" s="13"/>
      <c r="AD90" s="12"/>
      <c r="AE90" s="12"/>
      <c r="AF90" s="12"/>
      <c r="AG90" s="12"/>
      <c r="AH90" s="12"/>
      <c r="AI90" s="12"/>
      <c r="AJ90" s="12"/>
      <c r="AK90" s="12"/>
      <c r="AL90" s="11"/>
      <c r="AM90" s="12"/>
      <c r="AN90" s="8"/>
      <c r="AO90" s="5"/>
      <c r="AQ90" s="7"/>
    </row>
    <row r="91" spans="2:43" s="2" customFormat="1">
      <c r="B91" s="3"/>
      <c r="C91" s="4"/>
      <c r="D91" s="3"/>
      <c r="E91" s="19"/>
      <c r="F91" s="3"/>
      <c r="G91" s="3"/>
      <c r="H91" s="3"/>
      <c r="I91" s="10"/>
      <c r="J91" s="19"/>
      <c r="K91" s="19"/>
      <c r="L91" s="10"/>
      <c r="M91" s="5"/>
      <c r="N91" s="5"/>
      <c r="O91" s="5"/>
      <c r="P91" s="13"/>
      <c r="Q91" s="13"/>
      <c r="R91" s="13"/>
      <c r="S91" s="13"/>
      <c r="T91" s="13"/>
      <c r="U91" s="13"/>
      <c r="V91" s="13"/>
      <c r="W91" s="19"/>
      <c r="X91" s="19"/>
      <c r="Y91" s="19"/>
      <c r="Z91" s="19"/>
      <c r="AA91" s="19"/>
      <c r="AB91" s="5"/>
      <c r="AC91" s="13"/>
      <c r="AD91" s="12"/>
      <c r="AE91" s="12"/>
      <c r="AF91" s="12"/>
      <c r="AG91" s="12"/>
      <c r="AH91" s="12"/>
      <c r="AI91" s="12"/>
      <c r="AJ91" s="12"/>
      <c r="AK91" s="12"/>
      <c r="AL91" s="11"/>
      <c r="AM91" s="12"/>
      <c r="AN91" s="8"/>
      <c r="AO91" s="5"/>
      <c r="AQ91" s="7"/>
    </row>
    <row r="92" spans="2:43" s="2" customFormat="1">
      <c r="B92" s="3"/>
      <c r="C92" s="4"/>
      <c r="D92" s="3"/>
      <c r="E92" s="19"/>
      <c r="F92" s="3"/>
      <c r="G92" s="3"/>
      <c r="H92" s="3"/>
      <c r="I92" s="10"/>
      <c r="J92" s="19"/>
      <c r="K92" s="19"/>
      <c r="L92" s="10"/>
      <c r="M92" s="5"/>
      <c r="N92" s="5"/>
      <c r="O92" s="5"/>
      <c r="P92" s="13"/>
      <c r="Q92" s="13"/>
      <c r="R92" s="13"/>
      <c r="S92" s="13"/>
      <c r="T92" s="13"/>
      <c r="U92" s="13"/>
      <c r="V92" s="13"/>
      <c r="W92" s="19"/>
      <c r="X92" s="19"/>
      <c r="Y92" s="19"/>
      <c r="Z92" s="19"/>
      <c r="AA92" s="19"/>
      <c r="AB92" s="5"/>
      <c r="AC92" s="13"/>
      <c r="AD92" s="12"/>
      <c r="AE92" s="12"/>
      <c r="AF92" s="12"/>
      <c r="AG92" s="12"/>
      <c r="AH92" s="12"/>
      <c r="AI92" s="12"/>
      <c r="AJ92" s="12"/>
      <c r="AK92" s="12"/>
      <c r="AL92" s="11"/>
      <c r="AM92" s="12"/>
      <c r="AN92" s="8"/>
      <c r="AO92" s="5"/>
      <c r="AQ92" s="7"/>
    </row>
    <row r="93" spans="2:43" s="2" customFormat="1">
      <c r="B93" s="3"/>
      <c r="C93" s="4"/>
      <c r="D93" s="3"/>
      <c r="E93" s="19"/>
      <c r="F93" s="3"/>
      <c r="G93" s="3"/>
      <c r="H93" s="3"/>
      <c r="I93" s="10"/>
      <c r="J93" s="19"/>
      <c r="K93" s="19"/>
      <c r="L93" s="10"/>
      <c r="M93" s="5"/>
      <c r="N93" s="5"/>
      <c r="O93" s="5"/>
      <c r="P93" s="13"/>
      <c r="Q93" s="13"/>
      <c r="R93" s="13"/>
      <c r="S93" s="13"/>
      <c r="T93" s="13"/>
      <c r="U93" s="13"/>
      <c r="V93" s="13"/>
      <c r="W93" s="19"/>
      <c r="X93" s="19"/>
      <c r="Y93" s="19"/>
      <c r="Z93" s="19"/>
      <c r="AA93" s="19"/>
      <c r="AB93" s="5"/>
      <c r="AC93" s="13"/>
      <c r="AD93" s="12"/>
      <c r="AE93" s="12"/>
      <c r="AF93" s="12"/>
      <c r="AG93" s="12"/>
      <c r="AH93" s="12"/>
      <c r="AI93" s="12"/>
      <c r="AJ93" s="12"/>
      <c r="AK93" s="12"/>
      <c r="AL93" s="11"/>
      <c r="AM93" s="12"/>
      <c r="AN93" s="8"/>
      <c r="AO93" s="5"/>
      <c r="AQ93" s="7"/>
    </row>
    <row r="94" spans="2:43" s="2" customFormat="1">
      <c r="B94" s="3"/>
      <c r="C94" s="4"/>
      <c r="D94" s="3"/>
      <c r="E94" s="19"/>
      <c r="F94" s="3"/>
      <c r="G94" s="3"/>
      <c r="H94" s="3"/>
      <c r="I94" s="10"/>
      <c r="J94" s="19"/>
      <c r="K94" s="19"/>
      <c r="L94" s="10"/>
      <c r="M94" s="5"/>
      <c r="N94" s="5"/>
      <c r="O94" s="5"/>
      <c r="P94" s="13"/>
      <c r="Q94" s="13"/>
      <c r="R94" s="13"/>
      <c r="S94" s="13"/>
      <c r="T94" s="13"/>
      <c r="U94" s="13"/>
      <c r="V94" s="13"/>
      <c r="W94" s="19"/>
      <c r="X94" s="19"/>
      <c r="Y94" s="19"/>
      <c r="Z94" s="19"/>
      <c r="AA94" s="19"/>
      <c r="AB94" s="5"/>
      <c r="AC94" s="13"/>
      <c r="AD94" s="12"/>
      <c r="AE94" s="12"/>
      <c r="AF94" s="12"/>
      <c r="AG94" s="12"/>
      <c r="AH94" s="12"/>
      <c r="AI94" s="12"/>
      <c r="AJ94" s="12"/>
      <c r="AK94" s="12"/>
      <c r="AL94" s="11"/>
      <c r="AM94" s="12"/>
      <c r="AN94" s="8"/>
      <c r="AO94" s="5"/>
      <c r="AQ94" s="7"/>
    </row>
    <row r="95" spans="2:43" s="2" customFormat="1">
      <c r="B95" s="3"/>
      <c r="C95" s="4"/>
      <c r="D95" s="3"/>
      <c r="E95" s="19"/>
      <c r="F95" s="3"/>
      <c r="G95" s="3"/>
      <c r="H95" s="3"/>
      <c r="I95" s="10"/>
      <c r="J95" s="19"/>
      <c r="K95" s="19"/>
      <c r="L95" s="10"/>
      <c r="M95" s="5"/>
      <c r="N95" s="5"/>
      <c r="O95" s="5"/>
      <c r="P95" s="13"/>
      <c r="Q95" s="13"/>
      <c r="R95" s="13"/>
      <c r="S95" s="13"/>
      <c r="T95" s="13"/>
      <c r="U95" s="13"/>
      <c r="V95" s="13"/>
      <c r="W95" s="19"/>
      <c r="X95" s="19"/>
      <c r="Y95" s="19"/>
      <c r="Z95" s="19"/>
      <c r="AA95" s="19"/>
      <c r="AB95" s="5"/>
      <c r="AC95" s="13"/>
      <c r="AD95" s="12"/>
      <c r="AE95" s="12"/>
      <c r="AF95" s="12"/>
      <c r="AG95" s="12"/>
      <c r="AH95" s="12"/>
      <c r="AI95" s="12"/>
      <c r="AJ95" s="12"/>
      <c r="AK95" s="12"/>
      <c r="AL95" s="11"/>
      <c r="AM95" s="12"/>
      <c r="AN95" s="8"/>
      <c r="AO95" s="5"/>
      <c r="AQ95" s="7"/>
    </row>
    <row r="96" spans="2:43" s="2" customFormat="1">
      <c r="B96" s="3"/>
      <c r="C96" s="4"/>
      <c r="D96" s="3"/>
      <c r="E96" s="19"/>
      <c r="F96" s="3"/>
      <c r="G96" s="3"/>
      <c r="H96" s="3"/>
      <c r="I96" s="10"/>
      <c r="J96" s="19"/>
      <c r="K96" s="19"/>
      <c r="L96" s="10"/>
      <c r="M96" s="5"/>
      <c r="N96" s="5"/>
      <c r="O96" s="5"/>
      <c r="P96" s="13"/>
      <c r="Q96" s="13"/>
      <c r="R96" s="13"/>
      <c r="S96" s="13"/>
      <c r="T96" s="13"/>
      <c r="U96" s="13"/>
      <c r="V96" s="13"/>
      <c r="W96" s="19"/>
      <c r="X96" s="19"/>
      <c r="Y96" s="19"/>
      <c r="Z96" s="19"/>
      <c r="AA96" s="19"/>
      <c r="AB96" s="5"/>
      <c r="AC96" s="13"/>
      <c r="AD96" s="12"/>
      <c r="AE96" s="12"/>
      <c r="AF96" s="12"/>
      <c r="AG96" s="12"/>
      <c r="AH96" s="12"/>
      <c r="AI96" s="12"/>
      <c r="AJ96" s="12"/>
      <c r="AK96" s="12"/>
      <c r="AL96" s="11"/>
      <c r="AM96" s="12"/>
      <c r="AN96" s="8"/>
      <c r="AO96" s="5"/>
      <c r="AQ96" s="7"/>
    </row>
    <row r="97" spans="2:43" s="2" customFormat="1">
      <c r="B97" s="3"/>
      <c r="C97" s="4"/>
      <c r="D97" s="3"/>
      <c r="E97" s="19"/>
      <c r="F97" s="3"/>
      <c r="G97" s="3"/>
      <c r="H97" s="3"/>
      <c r="I97" s="10"/>
      <c r="J97" s="19"/>
      <c r="K97" s="19"/>
      <c r="L97" s="10"/>
      <c r="M97" s="5"/>
      <c r="N97" s="5"/>
      <c r="O97" s="5"/>
      <c r="P97" s="13"/>
      <c r="Q97" s="13"/>
      <c r="R97" s="13"/>
      <c r="S97" s="13"/>
      <c r="T97" s="13"/>
      <c r="U97" s="13"/>
      <c r="V97" s="13"/>
      <c r="W97" s="19"/>
      <c r="X97" s="19"/>
      <c r="Y97" s="19"/>
      <c r="Z97" s="19"/>
      <c r="AA97" s="19"/>
      <c r="AB97" s="5"/>
      <c r="AC97" s="13"/>
      <c r="AD97" s="12"/>
      <c r="AE97" s="12"/>
      <c r="AF97" s="12"/>
      <c r="AG97" s="12"/>
      <c r="AH97" s="12"/>
      <c r="AI97" s="12"/>
      <c r="AJ97" s="12"/>
      <c r="AK97" s="12"/>
      <c r="AL97" s="11"/>
      <c r="AM97" s="12"/>
      <c r="AN97" s="8"/>
      <c r="AO97" s="5"/>
      <c r="AQ97" s="7"/>
    </row>
    <row r="98" spans="2:43" s="2" customFormat="1">
      <c r="B98" s="3"/>
      <c r="C98" s="4"/>
      <c r="D98" s="3"/>
      <c r="E98" s="19"/>
      <c r="F98" s="3"/>
      <c r="G98" s="3"/>
      <c r="H98" s="3"/>
      <c r="I98" s="10"/>
      <c r="J98" s="19"/>
      <c r="K98" s="19"/>
      <c r="L98" s="10"/>
      <c r="M98" s="5"/>
      <c r="N98" s="5"/>
      <c r="O98" s="5"/>
      <c r="P98" s="13"/>
      <c r="Q98" s="13"/>
      <c r="R98" s="13"/>
      <c r="S98" s="13"/>
      <c r="T98" s="13"/>
      <c r="U98" s="13"/>
      <c r="V98" s="13"/>
      <c r="W98" s="19"/>
      <c r="X98" s="19"/>
      <c r="Y98" s="19"/>
      <c r="Z98" s="19"/>
      <c r="AA98" s="19"/>
      <c r="AB98" s="5"/>
      <c r="AC98" s="13"/>
      <c r="AD98" s="12"/>
      <c r="AE98" s="12"/>
      <c r="AF98" s="12"/>
      <c r="AG98" s="12"/>
      <c r="AH98" s="12"/>
      <c r="AI98" s="12"/>
      <c r="AJ98" s="12"/>
      <c r="AK98" s="12"/>
      <c r="AL98" s="11"/>
      <c r="AM98" s="12"/>
      <c r="AN98" s="8"/>
      <c r="AO98" s="5"/>
      <c r="AQ98" s="7"/>
    </row>
    <row r="99" spans="2:43" s="2" customFormat="1">
      <c r="B99" s="3"/>
      <c r="C99" s="4"/>
      <c r="D99" s="3"/>
      <c r="E99" s="19"/>
      <c r="F99" s="3"/>
      <c r="G99" s="3"/>
      <c r="H99" s="3"/>
      <c r="I99" s="10"/>
      <c r="J99" s="19"/>
      <c r="K99" s="19"/>
      <c r="L99" s="10"/>
      <c r="M99" s="5"/>
      <c r="N99" s="5"/>
      <c r="O99" s="5"/>
      <c r="P99" s="13"/>
      <c r="Q99" s="13"/>
      <c r="R99" s="13"/>
      <c r="S99" s="13"/>
      <c r="T99" s="13"/>
      <c r="U99" s="13"/>
      <c r="V99" s="13"/>
      <c r="W99" s="19"/>
      <c r="X99" s="19"/>
      <c r="Y99" s="19"/>
      <c r="Z99" s="19"/>
      <c r="AA99" s="19"/>
      <c r="AB99" s="5"/>
      <c r="AC99" s="13"/>
      <c r="AD99" s="12"/>
      <c r="AE99" s="12"/>
      <c r="AF99" s="12"/>
      <c r="AG99" s="12"/>
      <c r="AH99" s="12"/>
      <c r="AI99" s="12"/>
      <c r="AJ99" s="12"/>
      <c r="AK99" s="12"/>
      <c r="AL99" s="11"/>
      <c r="AM99" s="12"/>
      <c r="AN99" s="8"/>
      <c r="AO99" s="5"/>
      <c r="AQ99" s="7"/>
    </row>
    <row r="100" spans="2:43" s="2" customFormat="1">
      <c r="B100" s="3"/>
      <c r="C100" s="4"/>
      <c r="D100" s="3"/>
      <c r="E100" s="19"/>
      <c r="F100" s="3"/>
      <c r="G100" s="3"/>
      <c r="H100" s="3"/>
      <c r="I100" s="10"/>
      <c r="J100" s="19"/>
      <c r="K100" s="19"/>
      <c r="L100" s="10"/>
      <c r="M100" s="5"/>
      <c r="N100" s="5"/>
      <c r="O100" s="5"/>
      <c r="P100" s="13"/>
      <c r="Q100" s="13"/>
      <c r="R100" s="13"/>
      <c r="S100" s="13"/>
      <c r="T100" s="13"/>
      <c r="U100" s="13"/>
      <c r="V100" s="13"/>
      <c r="W100" s="19"/>
      <c r="X100" s="19"/>
      <c r="Y100" s="19"/>
      <c r="Z100" s="19"/>
      <c r="AA100" s="19"/>
      <c r="AB100" s="5"/>
      <c r="AC100" s="13"/>
      <c r="AD100" s="12"/>
      <c r="AE100" s="12"/>
      <c r="AF100" s="12"/>
      <c r="AG100" s="12"/>
      <c r="AH100" s="12"/>
      <c r="AI100" s="12"/>
      <c r="AJ100" s="12"/>
      <c r="AK100" s="12"/>
      <c r="AL100" s="11"/>
      <c r="AM100" s="12"/>
      <c r="AN100" s="8"/>
      <c r="AO100" s="5"/>
      <c r="AQ100" s="7"/>
    </row>
    <row r="101" spans="2:43" s="2" customFormat="1">
      <c r="B101" s="3"/>
      <c r="C101" s="4"/>
      <c r="D101" s="3"/>
      <c r="E101" s="19"/>
      <c r="F101" s="3"/>
      <c r="G101" s="3"/>
      <c r="H101" s="3"/>
      <c r="I101" s="10"/>
      <c r="J101" s="19"/>
      <c r="K101" s="19"/>
      <c r="L101" s="10"/>
      <c r="M101" s="5"/>
      <c r="N101" s="5"/>
      <c r="O101" s="5"/>
      <c r="P101" s="13"/>
      <c r="Q101" s="13"/>
      <c r="R101" s="13"/>
      <c r="S101" s="13"/>
      <c r="T101" s="13"/>
      <c r="U101" s="13"/>
      <c r="V101" s="13"/>
      <c r="W101" s="19"/>
      <c r="X101" s="19"/>
      <c r="Y101" s="19"/>
      <c r="Z101" s="19"/>
      <c r="AA101" s="19"/>
      <c r="AB101" s="5"/>
      <c r="AC101" s="13"/>
      <c r="AD101" s="12"/>
      <c r="AE101" s="12"/>
      <c r="AF101" s="12"/>
      <c r="AG101" s="12"/>
      <c r="AH101" s="12"/>
      <c r="AI101" s="12"/>
      <c r="AJ101" s="12"/>
      <c r="AK101" s="12"/>
      <c r="AL101" s="11"/>
      <c r="AM101" s="12"/>
      <c r="AN101" s="8"/>
      <c r="AO101" s="5"/>
      <c r="AQ101" s="7"/>
    </row>
    <row r="102" spans="2:43" s="2" customFormat="1">
      <c r="B102" s="3"/>
      <c r="C102" s="4"/>
      <c r="D102" s="3"/>
      <c r="E102" s="19"/>
      <c r="F102" s="3"/>
      <c r="G102" s="3"/>
      <c r="H102" s="3"/>
      <c r="I102" s="10"/>
      <c r="J102" s="19"/>
      <c r="K102" s="19"/>
      <c r="L102" s="10"/>
      <c r="M102" s="5"/>
      <c r="N102" s="5"/>
      <c r="O102" s="5"/>
      <c r="P102" s="13"/>
      <c r="Q102" s="13"/>
      <c r="R102" s="13"/>
      <c r="S102" s="13"/>
      <c r="T102" s="13"/>
      <c r="U102" s="13"/>
      <c r="V102" s="13"/>
      <c r="W102" s="19"/>
      <c r="X102" s="19"/>
      <c r="Y102" s="19"/>
      <c r="Z102" s="19"/>
      <c r="AA102" s="19"/>
      <c r="AB102" s="5"/>
      <c r="AC102" s="13"/>
      <c r="AD102" s="12"/>
      <c r="AE102" s="12"/>
      <c r="AF102" s="12"/>
      <c r="AG102" s="12"/>
      <c r="AH102" s="12"/>
      <c r="AI102" s="12"/>
      <c r="AJ102" s="12"/>
      <c r="AK102" s="12"/>
      <c r="AL102" s="11"/>
      <c r="AM102" s="12"/>
      <c r="AN102" s="8"/>
      <c r="AO102" s="5"/>
      <c r="AQ102" s="7"/>
    </row>
    <row r="103" spans="2:43" s="2" customFormat="1">
      <c r="B103" s="3"/>
      <c r="C103" s="4"/>
      <c r="D103" s="3"/>
      <c r="E103" s="19"/>
      <c r="F103" s="3"/>
      <c r="G103" s="3"/>
      <c r="H103" s="3"/>
      <c r="I103" s="10"/>
      <c r="J103" s="19"/>
      <c r="K103" s="19"/>
      <c r="L103" s="10"/>
      <c r="M103" s="5"/>
      <c r="N103" s="5"/>
      <c r="O103" s="5"/>
      <c r="P103" s="13"/>
      <c r="Q103" s="13"/>
      <c r="R103" s="13"/>
      <c r="S103" s="13"/>
      <c r="T103" s="13"/>
      <c r="U103" s="13"/>
      <c r="V103" s="13"/>
      <c r="W103" s="19"/>
      <c r="X103" s="19"/>
      <c r="Y103" s="19"/>
      <c r="Z103" s="19"/>
      <c r="AA103" s="19"/>
      <c r="AB103" s="5"/>
      <c r="AC103" s="13"/>
      <c r="AD103" s="12"/>
      <c r="AE103" s="12"/>
      <c r="AF103" s="12"/>
      <c r="AG103" s="12"/>
      <c r="AH103" s="12"/>
      <c r="AI103" s="12"/>
      <c r="AJ103" s="12"/>
      <c r="AK103" s="12"/>
      <c r="AL103" s="11"/>
      <c r="AM103" s="12"/>
      <c r="AN103" s="8"/>
      <c r="AO103" s="5"/>
      <c r="AQ103" s="7"/>
    </row>
    <row r="104" spans="2:43" s="2" customFormat="1">
      <c r="B104" s="3"/>
      <c r="C104" s="4"/>
      <c r="D104" s="3"/>
      <c r="E104" s="19"/>
      <c r="F104" s="3"/>
      <c r="G104" s="3"/>
      <c r="H104" s="3"/>
      <c r="I104" s="10"/>
      <c r="J104" s="19"/>
      <c r="K104" s="19"/>
      <c r="L104" s="10"/>
      <c r="M104" s="5"/>
      <c r="N104" s="5"/>
      <c r="O104" s="5"/>
      <c r="P104" s="13"/>
      <c r="Q104" s="13"/>
      <c r="R104" s="13"/>
      <c r="S104" s="13"/>
      <c r="T104" s="13"/>
      <c r="U104" s="13"/>
      <c r="V104" s="13"/>
      <c r="W104" s="19"/>
      <c r="X104" s="19"/>
      <c r="Y104" s="19"/>
      <c r="Z104" s="19"/>
      <c r="AA104" s="19"/>
      <c r="AB104" s="5"/>
      <c r="AC104" s="13"/>
      <c r="AD104" s="12"/>
      <c r="AE104" s="12"/>
      <c r="AF104" s="12"/>
      <c r="AG104" s="12"/>
      <c r="AH104" s="12"/>
      <c r="AI104" s="12"/>
      <c r="AJ104" s="12"/>
      <c r="AK104" s="12"/>
      <c r="AL104" s="11"/>
      <c r="AM104" s="12"/>
      <c r="AN104" s="8"/>
      <c r="AO104" s="5"/>
      <c r="AQ104" s="7"/>
    </row>
    <row r="105" spans="2:43" s="2" customFormat="1">
      <c r="B105" s="3"/>
      <c r="C105" s="4"/>
      <c r="D105" s="3"/>
      <c r="E105" s="19"/>
      <c r="F105" s="3"/>
      <c r="G105" s="3"/>
      <c r="H105" s="3"/>
      <c r="I105" s="10"/>
      <c r="J105" s="19"/>
      <c r="K105" s="19"/>
      <c r="L105" s="10"/>
      <c r="M105" s="5"/>
      <c r="N105" s="5"/>
      <c r="O105" s="5"/>
      <c r="P105" s="13"/>
      <c r="Q105" s="13"/>
      <c r="R105" s="13"/>
      <c r="S105" s="13"/>
      <c r="T105" s="13"/>
      <c r="U105" s="13"/>
      <c r="V105" s="13"/>
      <c r="W105" s="19"/>
      <c r="X105" s="19"/>
      <c r="Y105" s="19"/>
      <c r="Z105" s="19"/>
      <c r="AA105" s="19"/>
      <c r="AB105" s="5"/>
      <c r="AC105" s="13"/>
      <c r="AD105" s="12"/>
      <c r="AE105" s="12"/>
      <c r="AF105" s="12"/>
      <c r="AG105" s="12"/>
      <c r="AH105" s="12"/>
      <c r="AI105" s="12"/>
      <c r="AJ105" s="12"/>
      <c r="AK105" s="12"/>
      <c r="AL105" s="11"/>
      <c r="AM105" s="12"/>
      <c r="AN105" s="8"/>
      <c r="AO105" s="5"/>
      <c r="AQ105" s="7"/>
    </row>
    <row r="106" spans="2:43" s="2" customFormat="1">
      <c r="B106" s="3"/>
      <c r="C106" s="4"/>
      <c r="D106" s="3"/>
      <c r="E106" s="19"/>
      <c r="F106" s="3"/>
      <c r="G106" s="3"/>
      <c r="H106" s="3"/>
      <c r="I106" s="10"/>
      <c r="J106" s="19"/>
      <c r="K106" s="19"/>
      <c r="L106" s="10"/>
      <c r="M106" s="5"/>
      <c r="N106" s="5"/>
      <c r="O106" s="5"/>
      <c r="P106" s="13"/>
      <c r="Q106" s="13"/>
      <c r="R106" s="13"/>
      <c r="S106" s="13"/>
      <c r="T106" s="13"/>
      <c r="U106" s="13"/>
      <c r="V106" s="13"/>
      <c r="W106" s="19"/>
      <c r="X106" s="19"/>
      <c r="Y106" s="19"/>
      <c r="Z106" s="19"/>
      <c r="AA106" s="19"/>
      <c r="AB106" s="5"/>
      <c r="AC106" s="13"/>
      <c r="AD106" s="12"/>
      <c r="AE106" s="12"/>
      <c r="AF106" s="12"/>
      <c r="AG106" s="12"/>
      <c r="AH106" s="12"/>
      <c r="AI106" s="12"/>
      <c r="AJ106" s="12"/>
      <c r="AK106" s="12"/>
      <c r="AL106" s="11"/>
      <c r="AM106" s="12"/>
      <c r="AN106" s="8"/>
      <c r="AO106" s="5"/>
      <c r="AQ106" s="7"/>
    </row>
    <row r="107" spans="2:43" s="2" customFormat="1">
      <c r="B107" s="3"/>
      <c r="C107" s="4"/>
      <c r="D107" s="3"/>
      <c r="E107" s="19"/>
      <c r="F107" s="3"/>
      <c r="G107" s="3"/>
      <c r="H107" s="3"/>
      <c r="I107" s="10"/>
      <c r="J107" s="19"/>
      <c r="K107" s="19"/>
      <c r="L107" s="10"/>
      <c r="M107" s="5"/>
      <c r="N107" s="5"/>
      <c r="O107" s="5"/>
      <c r="P107" s="13"/>
      <c r="Q107" s="13"/>
      <c r="R107" s="13"/>
      <c r="S107" s="13"/>
      <c r="T107" s="13"/>
      <c r="U107" s="13"/>
      <c r="V107" s="13"/>
      <c r="W107" s="19"/>
      <c r="X107" s="19"/>
      <c r="Y107" s="19"/>
      <c r="Z107" s="19"/>
      <c r="AA107" s="19"/>
      <c r="AB107" s="5"/>
      <c r="AC107" s="13"/>
      <c r="AD107" s="12"/>
      <c r="AE107" s="12"/>
      <c r="AF107" s="12"/>
      <c r="AG107" s="12"/>
      <c r="AH107" s="12"/>
      <c r="AI107" s="12"/>
      <c r="AJ107" s="12"/>
      <c r="AK107" s="12"/>
      <c r="AL107" s="11"/>
      <c r="AM107" s="12"/>
      <c r="AN107" s="8"/>
      <c r="AO107" s="5"/>
      <c r="AQ107" s="7"/>
    </row>
    <row r="108" spans="2:43" s="2" customFormat="1">
      <c r="B108" s="3"/>
      <c r="C108" s="4"/>
      <c r="D108" s="3"/>
      <c r="E108" s="19"/>
      <c r="F108" s="3"/>
      <c r="G108" s="3"/>
      <c r="H108" s="3"/>
      <c r="I108" s="10"/>
      <c r="J108" s="22"/>
      <c r="K108" s="19"/>
      <c r="L108" s="10"/>
      <c r="M108" s="5"/>
      <c r="N108" s="5"/>
      <c r="O108" s="5"/>
      <c r="P108" s="13"/>
      <c r="Q108" s="13"/>
      <c r="R108" s="13"/>
      <c r="S108" s="13"/>
      <c r="T108" s="13"/>
      <c r="U108" s="13"/>
      <c r="V108" s="13"/>
      <c r="W108" s="19"/>
      <c r="X108" s="19"/>
      <c r="Y108" s="19"/>
      <c r="Z108" s="19"/>
      <c r="AA108" s="19"/>
      <c r="AB108" s="5"/>
      <c r="AC108" s="13"/>
      <c r="AD108" s="12"/>
      <c r="AE108" s="12"/>
      <c r="AF108" s="12"/>
      <c r="AG108" s="12"/>
      <c r="AH108" s="12"/>
      <c r="AI108" s="12"/>
      <c r="AJ108" s="12"/>
      <c r="AK108" s="12"/>
      <c r="AL108" s="11"/>
      <c r="AM108" s="12"/>
      <c r="AN108" s="8"/>
      <c r="AO108" s="5"/>
      <c r="AQ108" s="7"/>
    </row>
    <row r="109" spans="2:43" s="2" customFormat="1">
      <c r="B109" s="3"/>
      <c r="C109" s="4"/>
      <c r="D109" s="3"/>
      <c r="E109" s="19"/>
      <c r="F109" s="3"/>
      <c r="G109" s="3"/>
      <c r="H109" s="3"/>
      <c r="I109" s="10"/>
      <c r="J109" s="22"/>
      <c r="K109" s="19"/>
      <c r="L109" s="10"/>
      <c r="M109" s="5"/>
      <c r="N109" s="5"/>
      <c r="O109" s="5"/>
      <c r="P109" s="13"/>
      <c r="Q109" s="13"/>
      <c r="R109" s="13"/>
      <c r="S109" s="13"/>
      <c r="T109" s="13"/>
      <c r="U109" s="13"/>
      <c r="V109" s="13"/>
      <c r="W109" s="19"/>
      <c r="X109" s="19"/>
      <c r="Y109" s="19"/>
      <c r="Z109" s="19"/>
      <c r="AA109" s="19"/>
      <c r="AB109" s="5"/>
      <c r="AC109" s="13"/>
      <c r="AD109" s="12"/>
      <c r="AE109" s="12"/>
      <c r="AF109" s="12"/>
      <c r="AG109" s="12"/>
      <c r="AH109" s="12"/>
      <c r="AI109" s="12"/>
      <c r="AJ109" s="12"/>
      <c r="AK109" s="12"/>
      <c r="AL109" s="11"/>
      <c r="AM109" s="12"/>
      <c r="AN109" s="8"/>
      <c r="AO109" s="5"/>
      <c r="AQ109" s="7"/>
    </row>
    <row r="110" spans="2:43" s="2" customFormat="1">
      <c r="B110" s="3"/>
      <c r="C110" s="4"/>
      <c r="D110" s="3"/>
      <c r="E110" s="19"/>
      <c r="F110" s="3"/>
      <c r="G110" s="3"/>
      <c r="H110" s="3"/>
      <c r="I110" s="10"/>
      <c r="J110" s="22"/>
      <c r="K110" s="19"/>
      <c r="L110" s="10"/>
      <c r="M110" s="5"/>
      <c r="N110" s="5"/>
      <c r="O110" s="5"/>
      <c r="P110" s="13"/>
      <c r="Q110" s="13"/>
      <c r="R110" s="13"/>
      <c r="S110" s="13"/>
      <c r="T110" s="13"/>
      <c r="U110" s="13"/>
      <c r="V110" s="13"/>
      <c r="W110" s="19"/>
      <c r="X110" s="19"/>
      <c r="Y110" s="19"/>
      <c r="Z110" s="19"/>
      <c r="AA110" s="19"/>
      <c r="AB110" s="5"/>
      <c r="AC110" s="13"/>
      <c r="AD110" s="12"/>
      <c r="AE110" s="12"/>
      <c r="AF110" s="12"/>
      <c r="AG110" s="12"/>
      <c r="AH110" s="12"/>
      <c r="AI110" s="12"/>
      <c r="AJ110" s="12"/>
      <c r="AK110" s="12"/>
      <c r="AL110" s="11"/>
      <c r="AM110" s="12"/>
      <c r="AN110" s="8"/>
      <c r="AO110" s="5"/>
      <c r="AQ110" s="7"/>
    </row>
    <row r="111" spans="2:43" s="2" customFormat="1">
      <c r="B111" s="3"/>
      <c r="C111" s="4"/>
      <c r="D111" s="3"/>
      <c r="E111" s="19"/>
      <c r="F111" s="3"/>
      <c r="G111" s="3"/>
      <c r="H111" s="3"/>
      <c r="I111" s="10"/>
      <c r="J111" s="22"/>
      <c r="K111" s="19"/>
      <c r="L111" s="10"/>
      <c r="M111" s="5"/>
      <c r="N111" s="5"/>
      <c r="O111" s="5"/>
      <c r="P111" s="13"/>
      <c r="Q111" s="13"/>
      <c r="R111" s="13"/>
      <c r="S111" s="13"/>
      <c r="T111" s="13"/>
      <c r="U111" s="13"/>
      <c r="V111" s="13"/>
      <c r="W111" s="19"/>
      <c r="X111" s="19"/>
      <c r="Y111" s="19"/>
      <c r="Z111" s="19"/>
      <c r="AA111" s="19"/>
      <c r="AB111" s="5"/>
      <c r="AC111" s="13"/>
      <c r="AD111" s="12"/>
      <c r="AE111" s="12"/>
      <c r="AF111" s="12"/>
      <c r="AG111" s="12"/>
      <c r="AH111" s="12"/>
      <c r="AI111" s="12"/>
      <c r="AJ111" s="12"/>
      <c r="AK111" s="12"/>
      <c r="AL111" s="11"/>
      <c r="AM111" s="12"/>
      <c r="AN111" s="8"/>
      <c r="AO111" s="5"/>
      <c r="AQ111" s="7"/>
    </row>
    <row r="112" spans="2:43" s="2" customFormat="1">
      <c r="B112" s="3"/>
      <c r="C112" s="4"/>
      <c r="D112" s="3"/>
      <c r="E112" s="19"/>
      <c r="F112" s="3"/>
      <c r="G112" s="3"/>
      <c r="H112" s="3"/>
      <c r="I112" s="10"/>
      <c r="J112" s="22"/>
      <c r="K112" s="19"/>
      <c r="L112" s="10"/>
      <c r="M112" s="5"/>
      <c r="N112" s="5"/>
      <c r="O112" s="5"/>
      <c r="P112" s="13"/>
      <c r="Q112" s="13"/>
      <c r="R112" s="13"/>
      <c r="S112" s="13"/>
      <c r="T112" s="13"/>
      <c r="U112" s="13"/>
      <c r="V112" s="13"/>
      <c r="W112" s="19"/>
      <c r="X112" s="19"/>
      <c r="Y112" s="19"/>
      <c r="Z112" s="19"/>
      <c r="AA112" s="19"/>
      <c r="AB112" s="5"/>
      <c r="AC112" s="13"/>
      <c r="AD112" s="12"/>
      <c r="AE112" s="12"/>
      <c r="AF112" s="12"/>
      <c r="AG112" s="12"/>
      <c r="AH112" s="12"/>
      <c r="AI112" s="12"/>
      <c r="AJ112" s="12"/>
      <c r="AK112" s="12"/>
      <c r="AL112" s="11"/>
      <c r="AM112" s="12"/>
      <c r="AN112" s="8"/>
      <c r="AO112" s="5"/>
      <c r="AQ112" s="7"/>
    </row>
    <row r="113" spans="2:43" s="2" customFormat="1">
      <c r="B113" s="3"/>
      <c r="C113" s="4"/>
      <c r="D113" s="3"/>
      <c r="E113" s="19"/>
      <c r="F113" s="3"/>
      <c r="G113" s="3"/>
      <c r="H113" s="3"/>
      <c r="I113" s="10"/>
      <c r="J113" s="22"/>
      <c r="K113" s="19"/>
      <c r="L113" s="10"/>
      <c r="M113" s="5"/>
      <c r="N113" s="5"/>
      <c r="O113" s="5"/>
      <c r="P113" s="13"/>
      <c r="Q113" s="13"/>
      <c r="R113" s="13"/>
      <c r="S113" s="13"/>
      <c r="T113" s="13"/>
      <c r="U113" s="13"/>
      <c r="V113" s="13"/>
      <c r="W113" s="19"/>
      <c r="X113" s="19"/>
      <c r="Y113" s="19"/>
      <c r="Z113" s="19"/>
      <c r="AA113" s="19"/>
      <c r="AB113" s="5"/>
      <c r="AC113" s="13"/>
      <c r="AD113" s="12"/>
      <c r="AE113" s="12"/>
      <c r="AF113" s="12"/>
      <c r="AG113" s="12"/>
      <c r="AH113" s="12"/>
      <c r="AI113" s="12"/>
      <c r="AJ113" s="12"/>
      <c r="AK113" s="12"/>
      <c r="AL113" s="11"/>
      <c r="AM113" s="12"/>
      <c r="AN113" s="8"/>
      <c r="AO113" s="5"/>
      <c r="AQ113" s="7"/>
    </row>
    <row r="114" spans="2:43" s="2" customFormat="1">
      <c r="B114" s="3"/>
      <c r="C114" s="4"/>
      <c r="D114" s="3"/>
      <c r="E114" s="19"/>
      <c r="F114" s="3"/>
      <c r="G114" s="3"/>
      <c r="H114" s="3"/>
      <c r="I114" s="10"/>
      <c r="J114" s="22"/>
      <c r="K114" s="19"/>
      <c r="L114" s="10"/>
      <c r="M114" s="5"/>
      <c r="N114" s="5"/>
      <c r="O114" s="5"/>
      <c r="P114" s="13"/>
      <c r="Q114" s="13"/>
      <c r="R114" s="13"/>
      <c r="S114" s="13"/>
      <c r="T114" s="13"/>
      <c r="U114" s="13"/>
      <c r="V114" s="13"/>
      <c r="W114" s="19"/>
      <c r="X114" s="19"/>
      <c r="Y114" s="19"/>
      <c r="Z114" s="19"/>
      <c r="AA114" s="19"/>
      <c r="AB114" s="5"/>
      <c r="AC114" s="13"/>
      <c r="AD114" s="12"/>
      <c r="AE114" s="12"/>
      <c r="AF114" s="12"/>
      <c r="AG114" s="12"/>
      <c r="AH114" s="12"/>
      <c r="AI114" s="12"/>
      <c r="AJ114" s="12"/>
      <c r="AK114" s="12"/>
      <c r="AL114" s="11"/>
      <c r="AM114" s="12"/>
      <c r="AN114" s="8"/>
      <c r="AO114" s="5"/>
      <c r="AQ114" s="7"/>
    </row>
    <row r="115" spans="2:43" s="2" customFormat="1">
      <c r="B115" s="3"/>
      <c r="C115" s="4"/>
      <c r="D115" s="3"/>
      <c r="E115" s="19"/>
      <c r="F115" s="3"/>
      <c r="G115" s="3"/>
      <c r="H115" s="3"/>
      <c r="I115" s="10"/>
      <c r="J115" s="22"/>
      <c r="K115" s="19"/>
      <c r="L115" s="10"/>
      <c r="M115" s="5"/>
      <c r="N115" s="5"/>
      <c r="O115" s="5"/>
      <c r="P115" s="13"/>
      <c r="Q115" s="13"/>
      <c r="R115" s="13"/>
      <c r="S115" s="13"/>
      <c r="T115" s="13"/>
      <c r="U115" s="13"/>
      <c r="V115" s="13"/>
      <c r="W115" s="19"/>
      <c r="X115" s="19"/>
      <c r="Y115" s="19"/>
      <c r="Z115" s="19"/>
      <c r="AA115" s="19"/>
      <c r="AB115" s="5"/>
      <c r="AC115" s="13"/>
      <c r="AD115" s="12"/>
      <c r="AE115" s="12"/>
      <c r="AF115" s="12"/>
      <c r="AG115" s="12"/>
      <c r="AH115" s="12"/>
      <c r="AI115" s="12"/>
      <c r="AJ115" s="12"/>
      <c r="AK115" s="12"/>
      <c r="AL115" s="11"/>
      <c r="AM115" s="12"/>
      <c r="AN115" s="8"/>
      <c r="AO115" s="5"/>
      <c r="AQ115" s="7"/>
    </row>
    <row r="116" spans="2:43" s="2" customFormat="1">
      <c r="B116" s="3"/>
      <c r="C116" s="4"/>
      <c r="D116" s="3"/>
      <c r="E116" s="19"/>
      <c r="F116" s="3"/>
      <c r="G116" s="3"/>
      <c r="H116" s="3"/>
      <c r="I116" s="10"/>
      <c r="J116" s="22"/>
      <c r="K116" s="19"/>
      <c r="L116" s="10"/>
      <c r="M116" s="5"/>
      <c r="N116" s="5"/>
      <c r="O116" s="5"/>
      <c r="P116" s="13"/>
      <c r="Q116" s="13"/>
      <c r="R116" s="13"/>
      <c r="S116" s="13"/>
      <c r="T116" s="13"/>
      <c r="U116" s="13"/>
      <c r="V116" s="13"/>
      <c r="W116" s="19"/>
      <c r="X116" s="19"/>
      <c r="Y116" s="19"/>
      <c r="Z116" s="19"/>
      <c r="AA116" s="19"/>
      <c r="AB116" s="5"/>
      <c r="AC116" s="13"/>
      <c r="AD116" s="12"/>
      <c r="AE116" s="12"/>
      <c r="AF116" s="12"/>
      <c r="AG116" s="12"/>
      <c r="AH116" s="12"/>
      <c r="AI116" s="12"/>
      <c r="AJ116" s="12"/>
      <c r="AK116" s="12"/>
      <c r="AL116" s="11"/>
      <c r="AM116" s="12"/>
      <c r="AN116" s="8"/>
      <c r="AO116" s="5"/>
      <c r="AQ116" s="7"/>
    </row>
    <row r="117" spans="2:43" s="2" customFormat="1">
      <c r="B117" s="3"/>
      <c r="C117" s="4"/>
      <c r="D117" s="3"/>
      <c r="E117" s="19"/>
      <c r="F117" s="3"/>
      <c r="G117" s="3"/>
      <c r="H117" s="3"/>
      <c r="I117" s="10"/>
      <c r="J117" s="22"/>
      <c r="K117" s="19"/>
      <c r="L117" s="10"/>
      <c r="M117" s="5"/>
      <c r="N117" s="5"/>
      <c r="O117" s="5"/>
      <c r="P117" s="13"/>
      <c r="Q117" s="13"/>
      <c r="R117" s="13"/>
      <c r="S117" s="13"/>
      <c r="T117" s="13"/>
      <c r="U117" s="13"/>
      <c r="V117" s="13"/>
      <c r="W117" s="19"/>
      <c r="X117" s="19"/>
      <c r="Y117" s="19"/>
      <c r="Z117" s="19"/>
      <c r="AA117" s="19"/>
      <c r="AB117" s="5"/>
      <c r="AC117" s="13"/>
      <c r="AD117" s="12"/>
      <c r="AE117" s="12"/>
      <c r="AF117" s="12"/>
      <c r="AG117" s="12"/>
      <c r="AH117" s="12"/>
      <c r="AI117" s="12"/>
      <c r="AJ117" s="12"/>
      <c r="AK117" s="12"/>
      <c r="AL117" s="11"/>
      <c r="AM117" s="12"/>
      <c r="AN117" s="8"/>
      <c r="AO117" s="5"/>
      <c r="AQ117" s="7"/>
    </row>
    <row r="118" spans="2:43" s="2" customFormat="1">
      <c r="B118" s="3"/>
      <c r="C118" s="4"/>
      <c r="D118" s="3"/>
      <c r="E118" s="19"/>
      <c r="F118" s="3"/>
      <c r="G118" s="3"/>
      <c r="H118" s="3"/>
      <c r="I118" s="10"/>
      <c r="J118" s="22"/>
      <c r="K118" s="19"/>
      <c r="L118" s="10"/>
      <c r="M118" s="5"/>
      <c r="N118" s="5"/>
      <c r="O118" s="5"/>
      <c r="P118" s="13"/>
      <c r="Q118" s="13"/>
      <c r="R118" s="13"/>
      <c r="S118" s="13"/>
      <c r="T118" s="13"/>
      <c r="U118" s="13"/>
      <c r="V118" s="13"/>
      <c r="W118" s="19"/>
      <c r="X118" s="19"/>
      <c r="Y118" s="19"/>
      <c r="Z118" s="19"/>
      <c r="AA118" s="19"/>
      <c r="AB118" s="5"/>
      <c r="AC118" s="13"/>
      <c r="AD118" s="12"/>
      <c r="AE118" s="12"/>
      <c r="AF118" s="12"/>
      <c r="AG118" s="12"/>
      <c r="AH118" s="12"/>
      <c r="AI118" s="12"/>
      <c r="AJ118" s="12"/>
      <c r="AK118" s="12"/>
      <c r="AL118" s="11"/>
      <c r="AM118" s="12"/>
      <c r="AN118" s="8"/>
      <c r="AO118" s="5"/>
      <c r="AQ118" s="7"/>
    </row>
    <row r="119" spans="2:43" s="2" customFormat="1">
      <c r="B119" s="3"/>
      <c r="C119" s="4"/>
      <c r="D119" s="3"/>
      <c r="E119" s="19"/>
      <c r="F119" s="3"/>
      <c r="G119" s="3"/>
      <c r="H119" s="3"/>
      <c r="I119" s="10"/>
      <c r="J119" s="22"/>
      <c r="K119" s="19"/>
      <c r="L119" s="10"/>
      <c r="M119" s="5"/>
      <c r="N119" s="5"/>
      <c r="O119" s="5"/>
      <c r="P119" s="13"/>
      <c r="Q119" s="13"/>
      <c r="R119" s="13"/>
      <c r="S119" s="13"/>
      <c r="T119" s="13"/>
      <c r="U119" s="13"/>
      <c r="V119" s="13"/>
      <c r="W119" s="19"/>
      <c r="X119" s="19"/>
      <c r="Y119" s="19"/>
      <c r="Z119" s="19"/>
      <c r="AA119" s="19"/>
      <c r="AB119" s="5"/>
      <c r="AC119" s="13"/>
      <c r="AD119" s="12"/>
      <c r="AE119" s="12"/>
      <c r="AF119" s="12"/>
      <c r="AG119" s="12"/>
      <c r="AH119" s="12"/>
      <c r="AI119" s="12"/>
      <c r="AJ119" s="12"/>
      <c r="AK119" s="12"/>
      <c r="AL119" s="11"/>
      <c r="AM119" s="12"/>
      <c r="AN119" s="8"/>
      <c r="AO119" s="5"/>
      <c r="AQ119" s="7"/>
    </row>
    <row r="120" spans="2:43" s="2" customFormat="1">
      <c r="B120" s="3"/>
      <c r="C120" s="4"/>
      <c r="D120" s="3"/>
      <c r="E120" s="19"/>
      <c r="F120" s="3"/>
      <c r="G120" s="3"/>
      <c r="H120" s="3"/>
      <c r="I120" s="10"/>
      <c r="J120" s="22"/>
      <c r="K120" s="19"/>
      <c r="L120" s="10"/>
      <c r="M120" s="5"/>
      <c r="N120" s="5"/>
      <c r="O120" s="5"/>
      <c r="P120" s="13"/>
      <c r="Q120" s="13"/>
      <c r="R120" s="13"/>
      <c r="S120" s="13"/>
      <c r="T120" s="13"/>
      <c r="U120" s="13"/>
      <c r="V120" s="13"/>
      <c r="W120" s="19"/>
      <c r="X120" s="19"/>
      <c r="Y120" s="19"/>
      <c r="Z120" s="19"/>
      <c r="AA120" s="19"/>
      <c r="AB120" s="5"/>
      <c r="AC120" s="13"/>
      <c r="AD120" s="12"/>
      <c r="AE120" s="12"/>
      <c r="AF120" s="12"/>
      <c r="AG120" s="12"/>
      <c r="AH120" s="12"/>
      <c r="AI120" s="12"/>
      <c r="AJ120" s="12"/>
      <c r="AK120" s="12"/>
      <c r="AL120" s="11"/>
      <c r="AM120" s="12"/>
      <c r="AN120" s="8"/>
      <c r="AO120" s="5"/>
      <c r="AQ120" s="7"/>
    </row>
    <row r="121" spans="2:43" s="2" customFormat="1">
      <c r="B121" s="3"/>
      <c r="C121" s="4"/>
      <c r="D121" s="3"/>
      <c r="E121" s="19"/>
      <c r="F121" s="3"/>
      <c r="G121" s="3"/>
      <c r="H121" s="3"/>
      <c r="I121" s="10"/>
      <c r="J121" s="22"/>
      <c r="K121" s="19"/>
      <c r="L121" s="10"/>
      <c r="M121" s="5"/>
      <c r="N121" s="5"/>
      <c r="O121" s="5"/>
      <c r="P121" s="13"/>
      <c r="Q121" s="13"/>
      <c r="R121" s="13"/>
      <c r="S121" s="13"/>
      <c r="T121" s="13"/>
      <c r="U121" s="13"/>
      <c r="V121" s="13"/>
      <c r="W121" s="19"/>
      <c r="X121" s="19"/>
      <c r="Y121" s="19"/>
      <c r="Z121" s="19"/>
      <c r="AA121" s="19"/>
      <c r="AB121" s="5"/>
      <c r="AC121" s="13"/>
      <c r="AD121" s="12"/>
      <c r="AE121" s="12"/>
      <c r="AF121" s="12"/>
      <c r="AG121" s="12"/>
      <c r="AH121" s="12"/>
      <c r="AI121" s="12"/>
      <c r="AJ121" s="12"/>
      <c r="AK121" s="12"/>
      <c r="AL121" s="11"/>
      <c r="AM121" s="12"/>
      <c r="AN121" s="8"/>
      <c r="AO121" s="5"/>
      <c r="AQ121" s="7"/>
    </row>
    <row r="122" spans="2:43" s="2" customFormat="1">
      <c r="B122" s="3"/>
      <c r="C122" s="4"/>
      <c r="D122" s="3"/>
      <c r="E122" s="19"/>
      <c r="F122" s="3"/>
      <c r="G122" s="3"/>
      <c r="H122" s="3"/>
      <c r="I122" s="10"/>
      <c r="J122" s="22"/>
      <c r="K122" s="19"/>
      <c r="L122" s="10"/>
      <c r="M122" s="5"/>
      <c r="N122" s="5"/>
      <c r="O122" s="5"/>
      <c r="P122" s="13"/>
      <c r="Q122" s="13"/>
      <c r="R122" s="13"/>
      <c r="S122" s="13"/>
      <c r="T122" s="13"/>
      <c r="U122" s="13"/>
      <c r="V122" s="13"/>
      <c r="W122" s="19"/>
      <c r="X122" s="19"/>
      <c r="Y122" s="19"/>
      <c r="Z122" s="19"/>
      <c r="AA122" s="19"/>
      <c r="AB122" s="5"/>
      <c r="AC122" s="13"/>
      <c r="AD122" s="12"/>
      <c r="AE122" s="12"/>
      <c r="AF122" s="12"/>
      <c r="AG122" s="12"/>
      <c r="AH122" s="12"/>
      <c r="AI122" s="12"/>
      <c r="AJ122" s="12"/>
      <c r="AK122" s="12"/>
      <c r="AL122" s="11"/>
      <c r="AM122" s="12"/>
      <c r="AN122" s="8"/>
      <c r="AO122" s="5"/>
      <c r="AQ122" s="7"/>
    </row>
    <row r="123" spans="2:43" s="2" customFormat="1">
      <c r="B123" s="3"/>
      <c r="C123" s="4"/>
      <c r="D123" s="3"/>
      <c r="E123" s="19"/>
      <c r="F123" s="3"/>
      <c r="G123" s="3"/>
      <c r="H123" s="3"/>
      <c r="I123" s="10"/>
      <c r="J123" s="22"/>
      <c r="K123" s="19"/>
      <c r="L123" s="10"/>
      <c r="M123" s="5"/>
      <c r="N123" s="5"/>
      <c r="O123" s="5"/>
      <c r="P123" s="13"/>
      <c r="Q123" s="13"/>
      <c r="R123" s="13"/>
      <c r="S123" s="13"/>
      <c r="T123" s="13"/>
      <c r="U123" s="13"/>
      <c r="V123" s="13"/>
      <c r="W123" s="19"/>
      <c r="X123" s="19"/>
      <c r="Y123" s="19"/>
      <c r="Z123" s="19"/>
      <c r="AA123" s="19"/>
      <c r="AB123" s="5"/>
      <c r="AC123" s="13"/>
      <c r="AD123" s="12"/>
      <c r="AE123" s="12"/>
      <c r="AF123" s="12"/>
      <c r="AG123" s="12"/>
      <c r="AH123" s="12"/>
      <c r="AI123" s="12"/>
      <c r="AJ123" s="12"/>
      <c r="AK123" s="12"/>
      <c r="AL123" s="11"/>
      <c r="AM123" s="12"/>
      <c r="AN123" s="8"/>
      <c r="AO123" s="5"/>
      <c r="AQ123" s="7"/>
    </row>
    <row r="124" spans="2:43" s="2" customFormat="1">
      <c r="B124" s="3"/>
      <c r="C124" s="4"/>
      <c r="D124" s="3"/>
      <c r="E124" s="19"/>
      <c r="F124" s="3"/>
      <c r="G124" s="3"/>
      <c r="H124" s="3"/>
      <c r="I124" s="10"/>
      <c r="J124" s="22"/>
      <c r="K124" s="19"/>
      <c r="L124" s="10"/>
      <c r="M124" s="5"/>
      <c r="N124" s="5"/>
      <c r="O124" s="5"/>
      <c r="P124" s="13"/>
      <c r="Q124" s="13"/>
      <c r="R124" s="13"/>
      <c r="S124" s="13"/>
      <c r="T124" s="13"/>
      <c r="U124" s="13"/>
      <c r="V124" s="13"/>
      <c r="W124" s="19"/>
      <c r="X124" s="19"/>
      <c r="Y124" s="19"/>
      <c r="Z124" s="19"/>
      <c r="AA124" s="19"/>
      <c r="AB124" s="5"/>
      <c r="AC124" s="13"/>
      <c r="AD124" s="12"/>
      <c r="AE124" s="12"/>
      <c r="AF124" s="12"/>
      <c r="AG124" s="12"/>
      <c r="AH124" s="12"/>
      <c r="AI124" s="12"/>
      <c r="AJ124" s="12"/>
      <c r="AK124" s="12"/>
      <c r="AL124" s="11"/>
      <c r="AM124" s="12"/>
      <c r="AN124" s="8"/>
      <c r="AO124" s="5"/>
      <c r="AQ124" s="7"/>
    </row>
    <row r="125" spans="2:43" s="2" customFormat="1">
      <c r="B125" s="3"/>
      <c r="C125" s="4"/>
      <c r="D125" s="3"/>
      <c r="E125" s="19"/>
      <c r="F125" s="3"/>
      <c r="G125" s="3"/>
      <c r="H125" s="3"/>
      <c r="I125" s="10"/>
      <c r="J125" s="22"/>
      <c r="K125" s="19"/>
      <c r="L125" s="10"/>
      <c r="M125" s="5"/>
      <c r="N125" s="5"/>
      <c r="O125" s="5"/>
      <c r="P125" s="13"/>
      <c r="Q125" s="13"/>
      <c r="R125" s="13"/>
      <c r="S125" s="13"/>
      <c r="T125" s="13"/>
      <c r="U125" s="13"/>
      <c r="V125" s="13"/>
      <c r="W125" s="19"/>
      <c r="X125" s="19"/>
      <c r="Y125" s="19"/>
      <c r="Z125" s="19"/>
      <c r="AA125" s="19"/>
      <c r="AB125" s="5"/>
      <c r="AC125" s="13"/>
      <c r="AD125" s="12"/>
      <c r="AE125" s="12"/>
      <c r="AF125" s="12"/>
      <c r="AG125" s="12"/>
      <c r="AH125" s="12"/>
      <c r="AI125" s="12"/>
      <c r="AJ125" s="12"/>
      <c r="AK125" s="12"/>
      <c r="AL125" s="11"/>
      <c r="AM125" s="12"/>
      <c r="AN125" s="8"/>
      <c r="AO125" s="5"/>
      <c r="AQ125" s="7"/>
    </row>
    <row r="126" spans="2:43" s="2" customFormat="1">
      <c r="B126" s="3"/>
      <c r="C126" s="4"/>
      <c r="D126" s="3"/>
      <c r="E126" s="19"/>
      <c r="F126" s="3"/>
      <c r="G126" s="3"/>
      <c r="H126" s="3"/>
      <c r="I126" s="10"/>
      <c r="J126" s="22"/>
      <c r="K126" s="19"/>
      <c r="L126" s="10"/>
      <c r="M126" s="5"/>
      <c r="N126" s="5"/>
      <c r="O126" s="5"/>
      <c r="P126" s="13"/>
      <c r="Q126" s="13"/>
      <c r="R126" s="13"/>
      <c r="S126" s="13"/>
      <c r="T126" s="13"/>
      <c r="U126" s="13"/>
      <c r="V126" s="13"/>
      <c r="W126" s="19"/>
      <c r="X126" s="19"/>
      <c r="Y126" s="19"/>
      <c r="Z126" s="19"/>
      <c r="AA126" s="19"/>
      <c r="AB126" s="5"/>
      <c r="AC126" s="13"/>
      <c r="AD126" s="12"/>
      <c r="AE126" s="12"/>
      <c r="AF126" s="12"/>
      <c r="AG126" s="12"/>
      <c r="AH126" s="12"/>
      <c r="AI126" s="12"/>
      <c r="AJ126" s="12"/>
      <c r="AK126" s="12"/>
      <c r="AL126" s="11"/>
      <c r="AM126" s="12"/>
      <c r="AN126" s="8"/>
      <c r="AO126" s="5"/>
      <c r="AQ126" s="7"/>
    </row>
    <row r="127" spans="2:43" s="2" customFormat="1">
      <c r="B127" s="3"/>
      <c r="C127" s="4"/>
      <c r="D127" s="3"/>
      <c r="E127" s="19"/>
      <c r="F127" s="3"/>
      <c r="G127" s="3"/>
      <c r="H127" s="3"/>
      <c r="I127" s="10"/>
      <c r="J127" s="22"/>
      <c r="K127" s="19"/>
      <c r="L127" s="10"/>
      <c r="M127" s="5"/>
      <c r="N127" s="5"/>
      <c r="O127" s="5"/>
      <c r="P127" s="13"/>
      <c r="Q127" s="13"/>
      <c r="R127" s="13"/>
      <c r="S127" s="13"/>
      <c r="T127" s="13"/>
      <c r="U127" s="13"/>
      <c r="V127" s="13"/>
      <c r="W127" s="19"/>
      <c r="X127" s="19"/>
      <c r="Y127" s="19"/>
      <c r="Z127" s="19"/>
      <c r="AA127" s="19"/>
      <c r="AB127" s="5"/>
      <c r="AC127" s="13"/>
      <c r="AD127" s="12"/>
      <c r="AE127" s="12"/>
      <c r="AF127" s="12"/>
      <c r="AG127" s="12"/>
      <c r="AH127" s="12"/>
      <c r="AI127" s="12"/>
      <c r="AJ127" s="12"/>
      <c r="AK127" s="12"/>
      <c r="AL127" s="11"/>
      <c r="AM127" s="12"/>
      <c r="AN127" s="8"/>
      <c r="AO127" s="5"/>
      <c r="AQ127" s="7"/>
    </row>
    <row r="128" spans="2:43" s="2" customFormat="1">
      <c r="B128" s="3"/>
      <c r="C128" s="4"/>
      <c r="D128" s="3"/>
      <c r="E128" s="19"/>
      <c r="F128" s="3"/>
      <c r="G128" s="3"/>
      <c r="H128" s="3"/>
      <c r="I128" s="10"/>
      <c r="J128" s="22"/>
      <c r="K128" s="19"/>
      <c r="L128" s="10"/>
      <c r="M128" s="5"/>
      <c r="N128" s="5"/>
      <c r="O128" s="5"/>
      <c r="P128" s="13"/>
      <c r="Q128" s="13"/>
      <c r="R128" s="13"/>
      <c r="S128" s="13"/>
      <c r="T128" s="13"/>
      <c r="U128" s="13"/>
      <c r="V128" s="13"/>
      <c r="W128" s="19"/>
      <c r="X128" s="19"/>
      <c r="Y128" s="19"/>
      <c r="Z128" s="19"/>
      <c r="AA128" s="19"/>
      <c r="AB128" s="5"/>
      <c r="AC128" s="13"/>
      <c r="AD128" s="12"/>
      <c r="AE128" s="12"/>
      <c r="AF128" s="12"/>
      <c r="AG128" s="12"/>
      <c r="AH128" s="12"/>
      <c r="AI128" s="12"/>
      <c r="AJ128" s="12"/>
      <c r="AK128" s="12"/>
      <c r="AL128" s="11"/>
      <c r="AM128" s="12"/>
      <c r="AN128" s="8"/>
      <c r="AO128" s="5"/>
      <c r="AQ128" s="7"/>
    </row>
    <row r="129" spans="2:43" s="2" customFormat="1">
      <c r="B129" s="3"/>
      <c r="C129" s="4"/>
      <c r="D129" s="3"/>
      <c r="E129" s="19"/>
      <c r="F129" s="3"/>
      <c r="G129" s="3"/>
      <c r="H129" s="3"/>
      <c r="I129" s="10"/>
      <c r="J129" s="22"/>
      <c r="K129" s="19"/>
      <c r="L129" s="10"/>
      <c r="M129" s="5"/>
      <c r="N129" s="5"/>
      <c r="O129" s="5"/>
      <c r="P129" s="13"/>
      <c r="Q129" s="13"/>
      <c r="R129" s="13"/>
      <c r="S129" s="13"/>
      <c r="T129" s="13"/>
      <c r="U129" s="13"/>
      <c r="V129" s="13"/>
      <c r="W129" s="19"/>
      <c r="X129" s="19"/>
      <c r="Y129" s="19"/>
      <c r="Z129" s="19"/>
      <c r="AA129" s="19"/>
      <c r="AB129" s="5"/>
      <c r="AC129" s="13"/>
      <c r="AD129" s="12"/>
      <c r="AE129" s="12"/>
      <c r="AF129" s="12"/>
      <c r="AG129" s="12"/>
      <c r="AH129" s="12"/>
      <c r="AI129" s="12"/>
      <c r="AJ129" s="12"/>
      <c r="AK129" s="12"/>
      <c r="AL129" s="11"/>
      <c r="AM129" s="12"/>
      <c r="AN129" s="8"/>
      <c r="AO129" s="5"/>
      <c r="AQ129" s="7"/>
    </row>
    <row r="130" spans="2:43" s="2" customFormat="1">
      <c r="B130" s="3"/>
      <c r="C130" s="4"/>
      <c r="D130" s="3"/>
      <c r="E130" s="19"/>
      <c r="F130" s="3"/>
      <c r="G130" s="3"/>
      <c r="H130" s="3"/>
      <c r="I130" s="10"/>
      <c r="J130" s="22"/>
      <c r="K130" s="19"/>
      <c r="L130" s="10"/>
      <c r="M130" s="5"/>
      <c r="N130" s="5"/>
      <c r="O130" s="5"/>
      <c r="P130" s="13"/>
      <c r="Q130" s="13"/>
      <c r="R130" s="13"/>
      <c r="S130" s="13"/>
      <c r="T130" s="13"/>
      <c r="U130" s="13"/>
      <c r="V130" s="13"/>
      <c r="W130" s="19"/>
      <c r="X130" s="19"/>
      <c r="Y130" s="19"/>
      <c r="Z130" s="19"/>
      <c r="AA130" s="19"/>
      <c r="AB130" s="5"/>
      <c r="AC130" s="13"/>
      <c r="AD130" s="12"/>
      <c r="AE130" s="12"/>
      <c r="AF130" s="12"/>
      <c r="AG130" s="12"/>
      <c r="AH130" s="12"/>
      <c r="AI130" s="12"/>
      <c r="AJ130" s="12"/>
      <c r="AK130" s="12"/>
      <c r="AL130" s="11"/>
      <c r="AM130" s="12"/>
      <c r="AN130" s="8"/>
      <c r="AO130" s="5"/>
      <c r="AQ130" s="7"/>
    </row>
    <row r="131" spans="2:43" s="2" customFormat="1">
      <c r="B131" s="3"/>
      <c r="C131" s="4"/>
      <c r="D131" s="3"/>
      <c r="E131" s="19"/>
      <c r="F131" s="3"/>
      <c r="G131" s="3"/>
      <c r="H131" s="3"/>
      <c r="I131" s="10"/>
      <c r="J131" s="22"/>
      <c r="K131" s="19"/>
      <c r="L131" s="10"/>
      <c r="M131" s="5"/>
      <c r="N131" s="5"/>
      <c r="O131" s="5"/>
      <c r="P131" s="13"/>
      <c r="Q131" s="13"/>
      <c r="R131" s="13"/>
      <c r="S131" s="13"/>
      <c r="T131" s="13"/>
      <c r="U131" s="13"/>
      <c r="V131" s="13"/>
      <c r="W131" s="19"/>
      <c r="X131" s="19"/>
      <c r="Y131" s="19"/>
      <c r="Z131" s="19"/>
      <c r="AA131" s="19"/>
      <c r="AB131" s="5"/>
      <c r="AC131" s="13"/>
      <c r="AD131" s="12"/>
      <c r="AE131" s="12"/>
      <c r="AF131" s="12"/>
      <c r="AG131" s="12"/>
      <c r="AH131" s="12"/>
      <c r="AI131" s="12"/>
      <c r="AJ131" s="12"/>
      <c r="AK131" s="12"/>
      <c r="AL131" s="11"/>
      <c r="AM131" s="12"/>
      <c r="AN131" s="8"/>
      <c r="AO131" s="5"/>
      <c r="AQ131" s="7"/>
    </row>
    <row r="132" spans="2:43" s="2" customFormat="1">
      <c r="B132" s="3"/>
      <c r="C132" s="4"/>
      <c r="D132" s="3"/>
      <c r="E132" s="19"/>
      <c r="F132" s="3"/>
      <c r="G132" s="3"/>
      <c r="H132" s="3"/>
      <c r="I132" s="10"/>
      <c r="J132" s="22"/>
      <c r="K132" s="19"/>
      <c r="L132" s="10"/>
      <c r="M132" s="5"/>
      <c r="N132" s="5"/>
      <c r="O132" s="5"/>
      <c r="P132" s="13"/>
      <c r="Q132" s="13"/>
      <c r="R132" s="13"/>
      <c r="S132" s="13"/>
      <c r="T132" s="13"/>
      <c r="U132" s="13"/>
      <c r="V132" s="13"/>
      <c r="W132" s="19"/>
      <c r="X132" s="19"/>
      <c r="Y132" s="19"/>
      <c r="Z132" s="19"/>
      <c r="AA132" s="19"/>
      <c r="AB132" s="5"/>
      <c r="AC132" s="13"/>
      <c r="AD132" s="12"/>
      <c r="AE132" s="12"/>
      <c r="AF132" s="12"/>
      <c r="AG132" s="12"/>
      <c r="AH132" s="12"/>
      <c r="AI132" s="12"/>
      <c r="AJ132" s="12"/>
      <c r="AK132" s="12"/>
      <c r="AL132" s="11"/>
      <c r="AM132" s="12"/>
      <c r="AN132" s="8"/>
      <c r="AO132" s="5"/>
      <c r="AQ132" s="7"/>
    </row>
    <row r="133" spans="2:43" s="2" customFormat="1">
      <c r="B133" s="3"/>
      <c r="C133" s="4"/>
      <c r="D133" s="3"/>
      <c r="E133" s="19"/>
      <c r="F133" s="3"/>
      <c r="G133" s="3"/>
      <c r="H133" s="3"/>
      <c r="I133" s="10"/>
      <c r="J133" s="22"/>
      <c r="K133" s="19"/>
      <c r="L133" s="10"/>
      <c r="M133" s="5"/>
      <c r="N133" s="5"/>
      <c r="O133" s="5"/>
      <c r="P133" s="13"/>
      <c r="Q133" s="13"/>
      <c r="R133" s="13"/>
      <c r="S133" s="13"/>
      <c r="T133" s="13"/>
      <c r="U133" s="13"/>
      <c r="V133" s="13"/>
      <c r="W133" s="19"/>
      <c r="X133" s="19"/>
      <c r="Y133" s="19"/>
      <c r="Z133" s="19"/>
      <c r="AA133" s="19"/>
      <c r="AB133" s="5"/>
      <c r="AC133" s="13"/>
      <c r="AD133" s="12"/>
      <c r="AE133" s="12"/>
      <c r="AF133" s="12"/>
      <c r="AG133" s="12"/>
      <c r="AH133" s="12"/>
      <c r="AI133" s="12"/>
      <c r="AJ133" s="12"/>
      <c r="AK133" s="12"/>
      <c r="AL133" s="11"/>
      <c r="AM133" s="12"/>
      <c r="AN133" s="8"/>
      <c r="AO133" s="5"/>
      <c r="AQ133" s="7"/>
    </row>
    <row r="134" spans="2:43" s="2" customFormat="1">
      <c r="B134" s="3"/>
      <c r="C134" s="4"/>
      <c r="D134" s="3"/>
      <c r="E134" s="19"/>
      <c r="F134" s="3"/>
      <c r="G134" s="3"/>
      <c r="H134" s="3"/>
      <c r="I134" s="10"/>
      <c r="J134" s="22"/>
      <c r="K134" s="19"/>
      <c r="L134" s="10"/>
      <c r="M134" s="5"/>
      <c r="N134" s="5"/>
      <c r="O134" s="5"/>
      <c r="P134" s="13"/>
      <c r="Q134" s="13"/>
      <c r="R134" s="13"/>
      <c r="S134" s="13"/>
      <c r="T134" s="13"/>
      <c r="U134" s="13"/>
      <c r="V134" s="13"/>
      <c r="W134" s="19"/>
      <c r="X134" s="19"/>
      <c r="Y134" s="19"/>
      <c r="Z134" s="19"/>
      <c r="AA134" s="19"/>
      <c r="AB134" s="5"/>
      <c r="AC134" s="13"/>
      <c r="AD134" s="12"/>
      <c r="AE134" s="12"/>
      <c r="AF134" s="12"/>
      <c r="AG134" s="12"/>
      <c r="AH134" s="12"/>
      <c r="AI134" s="12"/>
      <c r="AJ134" s="12"/>
      <c r="AK134" s="12"/>
      <c r="AL134" s="11"/>
      <c r="AM134" s="12"/>
      <c r="AN134" s="8"/>
      <c r="AO134" s="5"/>
      <c r="AQ134" s="7"/>
    </row>
    <row r="135" spans="2:43" s="2" customFormat="1">
      <c r="B135" s="3"/>
      <c r="C135" s="4"/>
      <c r="D135" s="3"/>
      <c r="E135" s="19"/>
      <c r="F135" s="3"/>
      <c r="G135" s="3"/>
      <c r="H135" s="3"/>
      <c r="I135" s="10"/>
      <c r="J135" s="22"/>
      <c r="K135" s="19"/>
      <c r="L135" s="10"/>
      <c r="M135" s="5"/>
      <c r="N135" s="5"/>
      <c r="O135" s="5"/>
      <c r="P135" s="13"/>
      <c r="Q135" s="13"/>
      <c r="R135" s="13"/>
      <c r="S135" s="13"/>
      <c r="T135" s="13"/>
      <c r="U135" s="13"/>
      <c r="V135" s="13"/>
      <c r="W135" s="19"/>
      <c r="X135" s="19"/>
      <c r="Y135" s="19"/>
      <c r="Z135" s="19"/>
      <c r="AA135" s="19"/>
      <c r="AB135" s="5"/>
      <c r="AC135" s="13"/>
      <c r="AD135" s="12"/>
      <c r="AE135" s="12"/>
      <c r="AF135" s="12"/>
      <c r="AG135" s="12"/>
      <c r="AH135" s="12"/>
      <c r="AI135" s="12"/>
      <c r="AJ135" s="12"/>
      <c r="AK135" s="12"/>
      <c r="AL135" s="11"/>
      <c r="AM135" s="12"/>
      <c r="AN135" s="8"/>
      <c r="AO135" s="5"/>
      <c r="AQ135" s="7"/>
    </row>
    <row r="136" spans="2:43" s="2" customFormat="1">
      <c r="B136" s="3"/>
      <c r="C136" s="4"/>
      <c r="D136" s="3"/>
      <c r="E136" s="19"/>
      <c r="F136" s="3"/>
      <c r="G136" s="3"/>
      <c r="H136" s="3"/>
      <c r="I136" s="10"/>
      <c r="J136" s="22"/>
      <c r="K136" s="19"/>
      <c r="L136" s="10"/>
      <c r="M136" s="5"/>
      <c r="N136" s="5"/>
      <c r="O136" s="5"/>
      <c r="P136" s="13"/>
      <c r="Q136" s="13"/>
      <c r="R136" s="13"/>
      <c r="S136" s="13"/>
      <c r="T136" s="13"/>
      <c r="U136" s="13"/>
      <c r="V136" s="13"/>
      <c r="W136" s="19"/>
      <c r="X136" s="19"/>
      <c r="Y136" s="19"/>
      <c r="Z136" s="19"/>
      <c r="AA136" s="19"/>
      <c r="AB136" s="5"/>
      <c r="AC136" s="13"/>
      <c r="AD136" s="12"/>
      <c r="AE136" s="12"/>
      <c r="AF136" s="12"/>
      <c r="AG136" s="12"/>
      <c r="AH136" s="12"/>
      <c r="AI136" s="12"/>
      <c r="AJ136" s="12"/>
      <c r="AK136" s="12"/>
      <c r="AL136" s="11"/>
      <c r="AM136" s="12"/>
      <c r="AN136" s="8"/>
      <c r="AO136" s="5"/>
      <c r="AQ136" s="7"/>
    </row>
    <row r="137" spans="2:43" s="2" customFormat="1">
      <c r="B137" s="3"/>
      <c r="C137" s="4"/>
      <c r="D137" s="3"/>
      <c r="E137" s="19"/>
      <c r="F137" s="3"/>
      <c r="G137" s="3"/>
      <c r="H137" s="3"/>
      <c r="I137" s="10"/>
      <c r="J137" s="22"/>
      <c r="K137" s="19"/>
      <c r="L137" s="10"/>
      <c r="M137" s="5"/>
      <c r="N137" s="5"/>
      <c r="O137" s="5"/>
      <c r="P137" s="13"/>
      <c r="Q137" s="13"/>
      <c r="R137" s="13"/>
      <c r="S137" s="13"/>
      <c r="T137" s="13"/>
      <c r="U137" s="13"/>
      <c r="V137" s="13"/>
      <c r="W137" s="19"/>
      <c r="X137" s="19"/>
      <c r="Y137" s="19"/>
      <c r="Z137" s="19"/>
      <c r="AA137" s="19"/>
      <c r="AB137" s="5"/>
      <c r="AC137" s="13"/>
      <c r="AD137" s="12"/>
      <c r="AE137" s="12"/>
      <c r="AF137" s="12"/>
      <c r="AG137" s="12"/>
      <c r="AH137" s="12"/>
      <c r="AI137" s="12"/>
      <c r="AJ137" s="12"/>
      <c r="AK137" s="12"/>
      <c r="AL137" s="11"/>
      <c r="AM137" s="12"/>
      <c r="AN137" s="8"/>
      <c r="AO137" s="5"/>
      <c r="AQ137" s="7"/>
    </row>
    <row r="138" spans="2:43" s="2" customFormat="1">
      <c r="B138" s="3"/>
      <c r="C138" s="4"/>
      <c r="D138" s="3"/>
      <c r="E138" s="19"/>
      <c r="F138" s="3"/>
      <c r="G138" s="3"/>
      <c r="H138" s="3"/>
      <c r="I138" s="10"/>
      <c r="J138" s="22"/>
      <c r="K138" s="19"/>
      <c r="L138" s="10"/>
      <c r="M138" s="5"/>
      <c r="N138" s="5"/>
      <c r="O138" s="5"/>
      <c r="P138" s="13"/>
      <c r="Q138" s="13"/>
      <c r="R138" s="13"/>
      <c r="S138" s="13"/>
      <c r="T138" s="13"/>
      <c r="U138" s="13"/>
      <c r="V138" s="13"/>
      <c r="W138" s="19"/>
      <c r="X138" s="19"/>
      <c r="Y138" s="19"/>
      <c r="Z138" s="19"/>
      <c r="AA138" s="19"/>
      <c r="AB138" s="5"/>
      <c r="AC138" s="13"/>
      <c r="AD138" s="12"/>
      <c r="AE138" s="12"/>
      <c r="AF138" s="12"/>
      <c r="AG138" s="12"/>
      <c r="AH138" s="12"/>
      <c r="AI138" s="12"/>
      <c r="AJ138" s="12"/>
      <c r="AK138" s="12"/>
      <c r="AL138" s="11"/>
      <c r="AM138" s="12"/>
      <c r="AN138" s="8"/>
      <c r="AO138" s="5"/>
      <c r="AQ138" s="7"/>
    </row>
    <row r="139" spans="2:43" s="2" customFormat="1">
      <c r="B139" s="3"/>
      <c r="C139" s="4"/>
      <c r="D139" s="3"/>
      <c r="E139" s="19"/>
      <c r="F139" s="3"/>
      <c r="G139" s="3"/>
      <c r="H139" s="3"/>
      <c r="I139" s="10"/>
      <c r="J139" s="22"/>
      <c r="K139" s="19"/>
      <c r="L139" s="10"/>
      <c r="M139" s="5"/>
      <c r="N139" s="5"/>
      <c r="O139" s="5"/>
      <c r="P139" s="13"/>
      <c r="Q139" s="13"/>
      <c r="R139" s="13"/>
      <c r="S139" s="13"/>
      <c r="T139" s="13"/>
      <c r="U139" s="13"/>
      <c r="V139" s="13"/>
      <c r="W139" s="19"/>
      <c r="X139" s="19"/>
      <c r="Y139" s="19"/>
      <c r="Z139" s="19"/>
      <c r="AA139" s="19"/>
      <c r="AB139" s="5"/>
      <c r="AC139" s="13"/>
      <c r="AD139" s="12"/>
      <c r="AE139" s="12"/>
      <c r="AF139" s="12"/>
      <c r="AG139" s="12"/>
      <c r="AH139" s="12"/>
      <c r="AI139" s="12"/>
      <c r="AJ139" s="12"/>
      <c r="AK139" s="12"/>
      <c r="AL139" s="11"/>
      <c r="AM139" s="12"/>
      <c r="AN139" s="8"/>
      <c r="AO139" s="5"/>
      <c r="AQ139" s="7"/>
    </row>
    <row r="140" spans="2:43" s="2" customFormat="1">
      <c r="B140" s="3"/>
      <c r="C140" s="4"/>
      <c r="D140" s="3"/>
      <c r="E140" s="19"/>
      <c r="F140" s="3"/>
      <c r="G140" s="3"/>
      <c r="H140" s="3"/>
      <c r="I140" s="10"/>
      <c r="J140" s="22"/>
      <c r="K140" s="19"/>
      <c r="L140" s="10"/>
      <c r="M140" s="5"/>
      <c r="N140" s="5"/>
      <c r="O140" s="5"/>
      <c r="P140" s="13"/>
      <c r="Q140" s="13"/>
      <c r="R140" s="13"/>
      <c r="S140" s="13"/>
      <c r="T140" s="13"/>
      <c r="U140" s="13"/>
      <c r="V140" s="13"/>
      <c r="W140" s="19"/>
      <c r="X140" s="19"/>
      <c r="Y140" s="19"/>
      <c r="Z140" s="19"/>
      <c r="AA140" s="19"/>
      <c r="AB140" s="5"/>
      <c r="AC140" s="13"/>
      <c r="AD140" s="12"/>
      <c r="AE140" s="12"/>
      <c r="AF140" s="12"/>
      <c r="AG140" s="12"/>
      <c r="AH140" s="12"/>
      <c r="AI140" s="12"/>
      <c r="AJ140" s="12"/>
      <c r="AK140" s="12"/>
      <c r="AL140" s="11"/>
      <c r="AM140" s="12"/>
      <c r="AN140" s="8"/>
      <c r="AO140" s="5"/>
      <c r="AQ140" s="7"/>
    </row>
    <row r="141" spans="2:43" s="2" customFormat="1">
      <c r="B141" s="3"/>
      <c r="C141" s="4"/>
      <c r="D141" s="3"/>
      <c r="E141" s="19"/>
      <c r="F141" s="3"/>
      <c r="G141" s="3"/>
      <c r="H141" s="3"/>
      <c r="I141" s="10"/>
      <c r="J141" s="22"/>
      <c r="K141" s="19"/>
      <c r="L141" s="10"/>
      <c r="M141" s="5"/>
      <c r="N141" s="5"/>
      <c r="O141" s="5"/>
      <c r="P141" s="13"/>
      <c r="Q141" s="13"/>
      <c r="R141" s="13"/>
      <c r="S141" s="13"/>
      <c r="T141" s="13"/>
      <c r="U141" s="13"/>
      <c r="V141" s="13"/>
      <c r="W141" s="19"/>
      <c r="X141" s="19"/>
      <c r="Y141" s="19"/>
      <c r="Z141" s="19"/>
      <c r="AA141" s="19"/>
      <c r="AB141" s="5"/>
      <c r="AC141" s="13"/>
      <c r="AD141" s="12"/>
      <c r="AE141" s="12"/>
      <c r="AF141" s="12"/>
      <c r="AG141" s="12"/>
      <c r="AH141" s="12"/>
      <c r="AI141" s="12"/>
      <c r="AJ141" s="12"/>
      <c r="AK141" s="12"/>
      <c r="AL141" s="11"/>
      <c r="AM141" s="12"/>
      <c r="AN141" s="8"/>
      <c r="AO141" s="5"/>
      <c r="AQ141" s="7"/>
    </row>
    <row r="142" spans="2:43" s="2" customFormat="1">
      <c r="B142" s="3"/>
      <c r="C142" s="4"/>
      <c r="D142" s="3"/>
      <c r="E142" s="19"/>
      <c r="F142" s="3"/>
      <c r="G142" s="3"/>
      <c r="H142" s="3"/>
      <c r="I142" s="10"/>
      <c r="J142" s="22"/>
      <c r="K142" s="19"/>
      <c r="L142" s="10"/>
      <c r="M142" s="5"/>
      <c r="N142" s="5"/>
      <c r="O142" s="5"/>
      <c r="P142" s="13"/>
      <c r="Q142" s="13"/>
      <c r="R142" s="13"/>
      <c r="S142" s="13"/>
      <c r="T142" s="13"/>
      <c r="U142" s="13"/>
      <c r="V142" s="13"/>
      <c r="W142" s="19"/>
      <c r="X142" s="19"/>
      <c r="Y142" s="19"/>
      <c r="Z142" s="19"/>
      <c r="AA142" s="19"/>
      <c r="AB142" s="5"/>
      <c r="AC142" s="13"/>
      <c r="AD142" s="12"/>
      <c r="AE142" s="12"/>
      <c r="AF142" s="12"/>
      <c r="AG142" s="12"/>
      <c r="AH142" s="12"/>
      <c r="AI142" s="12"/>
      <c r="AJ142" s="12"/>
      <c r="AK142" s="12"/>
      <c r="AL142" s="11"/>
      <c r="AM142" s="12"/>
      <c r="AN142" s="8"/>
      <c r="AO142" s="5"/>
      <c r="AQ142" s="7"/>
    </row>
    <row r="143" spans="2:43" s="2" customFormat="1">
      <c r="B143" s="3"/>
      <c r="C143" s="4"/>
      <c r="D143" s="3"/>
      <c r="E143" s="19"/>
      <c r="F143" s="3"/>
      <c r="G143" s="3"/>
      <c r="H143" s="3"/>
      <c r="I143" s="10"/>
      <c r="J143" s="22"/>
      <c r="K143" s="19"/>
      <c r="L143" s="10"/>
      <c r="M143" s="5"/>
      <c r="N143" s="5"/>
      <c r="O143" s="5"/>
      <c r="P143" s="13"/>
      <c r="Q143" s="13"/>
      <c r="R143" s="13"/>
      <c r="S143" s="13"/>
      <c r="T143" s="13"/>
      <c r="U143" s="13"/>
      <c r="V143" s="13"/>
      <c r="W143" s="19"/>
      <c r="X143" s="19"/>
      <c r="Y143" s="19"/>
      <c r="Z143" s="19"/>
      <c r="AA143" s="19"/>
      <c r="AB143" s="5"/>
      <c r="AC143" s="13"/>
      <c r="AD143" s="12"/>
      <c r="AE143" s="12"/>
      <c r="AF143" s="12"/>
      <c r="AG143" s="12"/>
      <c r="AH143" s="12"/>
      <c r="AI143" s="12"/>
      <c r="AJ143" s="12"/>
      <c r="AK143" s="12"/>
      <c r="AL143" s="11"/>
      <c r="AM143" s="12"/>
      <c r="AN143" s="8"/>
      <c r="AO143" s="5"/>
      <c r="AQ143" s="7"/>
    </row>
    <row r="144" spans="2:43" s="2" customFormat="1">
      <c r="B144" s="3"/>
      <c r="C144" s="4"/>
      <c r="D144" s="3"/>
      <c r="E144" s="19"/>
      <c r="F144" s="3"/>
      <c r="G144" s="3"/>
      <c r="H144" s="3"/>
      <c r="I144" s="10"/>
      <c r="J144" s="22"/>
      <c r="K144" s="19"/>
      <c r="L144" s="10"/>
      <c r="M144" s="5"/>
      <c r="N144" s="5"/>
      <c r="O144" s="5"/>
      <c r="P144" s="13"/>
      <c r="Q144" s="13"/>
      <c r="R144" s="13"/>
      <c r="S144" s="13"/>
      <c r="T144" s="13"/>
      <c r="U144" s="13"/>
      <c r="V144" s="13"/>
      <c r="W144" s="19"/>
      <c r="X144" s="19"/>
      <c r="Y144" s="19"/>
      <c r="Z144" s="19"/>
      <c r="AA144" s="19"/>
      <c r="AB144" s="5"/>
      <c r="AC144" s="13"/>
      <c r="AD144" s="12"/>
      <c r="AE144" s="12"/>
      <c r="AF144" s="12"/>
      <c r="AG144" s="12"/>
      <c r="AH144" s="12"/>
      <c r="AI144" s="12"/>
      <c r="AJ144" s="12"/>
      <c r="AK144" s="12"/>
      <c r="AL144" s="11"/>
      <c r="AM144" s="12"/>
      <c r="AN144" s="8"/>
      <c r="AO144" s="5"/>
      <c r="AQ144" s="7"/>
    </row>
    <row r="145" spans="2:43" s="2" customFormat="1">
      <c r="B145" s="3"/>
      <c r="C145" s="4"/>
      <c r="D145" s="3"/>
      <c r="E145" s="19"/>
      <c r="F145" s="3"/>
      <c r="G145" s="3"/>
      <c r="H145" s="3"/>
      <c r="I145" s="10"/>
      <c r="J145" s="22"/>
      <c r="K145" s="19"/>
      <c r="L145" s="10"/>
      <c r="M145" s="5"/>
      <c r="N145" s="5"/>
      <c r="O145" s="5"/>
      <c r="P145" s="13"/>
      <c r="Q145" s="13"/>
      <c r="R145" s="13"/>
      <c r="S145" s="13"/>
      <c r="T145" s="13"/>
      <c r="U145" s="13"/>
      <c r="V145" s="13"/>
      <c r="W145" s="19"/>
      <c r="X145" s="19"/>
      <c r="Y145" s="19"/>
      <c r="Z145" s="19"/>
      <c r="AA145" s="19"/>
      <c r="AB145" s="5"/>
      <c r="AC145" s="13"/>
      <c r="AD145" s="12"/>
      <c r="AE145" s="12"/>
      <c r="AF145" s="12"/>
      <c r="AG145" s="12"/>
      <c r="AH145" s="12"/>
      <c r="AI145" s="12"/>
      <c r="AJ145" s="12"/>
      <c r="AK145" s="12"/>
      <c r="AL145" s="11"/>
      <c r="AM145" s="12"/>
      <c r="AN145" s="8"/>
      <c r="AO145" s="5"/>
      <c r="AQ145" s="7"/>
    </row>
    <row r="146" spans="2:43" s="2" customFormat="1">
      <c r="B146" s="3"/>
      <c r="C146" s="4"/>
      <c r="D146" s="3"/>
      <c r="E146" s="19"/>
      <c r="F146" s="3"/>
      <c r="G146" s="3"/>
      <c r="H146" s="3"/>
      <c r="I146" s="10"/>
      <c r="J146" s="22"/>
      <c r="K146" s="19"/>
      <c r="L146" s="10"/>
      <c r="M146" s="5"/>
      <c r="N146" s="5"/>
      <c r="O146" s="5"/>
      <c r="P146" s="13"/>
      <c r="Q146" s="13"/>
      <c r="R146" s="13"/>
      <c r="S146" s="13"/>
      <c r="T146" s="13"/>
      <c r="U146" s="13"/>
      <c r="V146" s="13"/>
      <c r="W146" s="19"/>
      <c r="X146" s="19"/>
      <c r="Y146" s="19"/>
      <c r="Z146" s="19"/>
      <c r="AA146" s="19"/>
      <c r="AB146" s="5"/>
      <c r="AC146" s="13"/>
      <c r="AD146" s="12"/>
      <c r="AE146" s="12"/>
      <c r="AF146" s="12"/>
      <c r="AG146" s="12"/>
      <c r="AH146" s="12"/>
      <c r="AI146" s="12"/>
      <c r="AJ146" s="12"/>
      <c r="AK146" s="12"/>
      <c r="AL146" s="11"/>
      <c r="AM146" s="12"/>
      <c r="AN146" s="8"/>
      <c r="AO146" s="5"/>
      <c r="AQ146" s="7"/>
    </row>
    <row r="147" spans="2:43" s="2" customFormat="1">
      <c r="B147" s="3"/>
      <c r="C147" s="4"/>
      <c r="D147" s="3"/>
      <c r="E147" s="19"/>
      <c r="F147" s="3"/>
      <c r="G147" s="3"/>
      <c r="H147" s="3"/>
      <c r="I147" s="10"/>
      <c r="J147" s="22"/>
      <c r="K147" s="19"/>
      <c r="L147" s="10"/>
      <c r="M147" s="5"/>
      <c r="N147" s="5"/>
      <c r="O147" s="5"/>
      <c r="P147" s="13"/>
      <c r="Q147" s="13"/>
      <c r="R147" s="13"/>
      <c r="S147" s="13"/>
      <c r="T147" s="13"/>
      <c r="U147" s="13"/>
      <c r="V147" s="13"/>
      <c r="W147" s="19"/>
      <c r="X147" s="19"/>
      <c r="Y147" s="19"/>
      <c r="Z147" s="19"/>
      <c r="AA147" s="19"/>
      <c r="AB147" s="5"/>
      <c r="AC147" s="13"/>
      <c r="AD147" s="12"/>
      <c r="AE147" s="12"/>
      <c r="AF147" s="12"/>
      <c r="AG147" s="12"/>
      <c r="AH147" s="12"/>
      <c r="AI147" s="12"/>
      <c r="AJ147" s="12"/>
      <c r="AK147" s="12"/>
      <c r="AL147" s="11"/>
      <c r="AM147" s="12"/>
      <c r="AN147" s="8"/>
      <c r="AO147" s="5"/>
      <c r="AQ147" s="7"/>
    </row>
    <row r="148" spans="2:43" s="2" customFormat="1">
      <c r="B148" s="3"/>
      <c r="C148" s="4"/>
      <c r="D148" s="3"/>
      <c r="E148" s="19"/>
      <c r="F148" s="3"/>
      <c r="G148" s="3"/>
      <c r="H148" s="3"/>
      <c r="I148" s="10"/>
      <c r="J148" s="22"/>
      <c r="K148" s="19"/>
      <c r="L148" s="10"/>
      <c r="M148" s="5"/>
      <c r="N148" s="5"/>
      <c r="O148" s="5"/>
      <c r="P148" s="13"/>
      <c r="Q148" s="13"/>
      <c r="R148" s="13"/>
      <c r="S148" s="13"/>
      <c r="T148" s="13"/>
      <c r="U148" s="13"/>
      <c r="V148" s="13"/>
      <c r="W148" s="19"/>
      <c r="X148" s="19"/>
      <c r="Y148" s="19"/>
      <c r="Z148" s="19"/>
      <c r="AA148" s="19"/>
      <c r="AB148" s="5"/>
      <c r="AC148" s="13"/>
      <c r="AD148" s="12"/>
      <c r="AE148" s="12"/>
      <c r="AF148" s="12"/>
      <c r="AG148" s="12"/>
      <c r="AH148" s="12"/>
      <c r="AI148" s="12"/>
      <c r="AJ148" s="12"/>
      <c r="AK148" s="12"/>
      <c r="AL148" s="11"/>
      <c r="AM148" s="12"/>
      <c r="AN148" s="8"/>
      <c r="AO148" s="5"/>
      <c r="AQ148" s="7"/>
    </row>
    <row r="149" spans="2:43" s="2" customFormat="1">
      <c r="B149" s="3"/>
      <c r="C149" s="4"/>
      <c r="D149" s="3"/>
      <c r="E149" s="19"/>
      <c r="F149" s="3"/>
      <c r="G149" s="3"/>
      <c r="H149" s="3"/>
      <c r="I149" s="10"/>
      <c r="J149" s="22"/>
      <c r="K149" s="19"/>
      <c r="L149" s="10"/>
      <c r="M149" s="5"/>
      <c r="N149" s="5"/>
      <c r="O149" s="5"/>
      <c r="P149" s="13"/>
      <c r="Q149" s="13"/>
      <c r="R149" s="13"/>
      <c r="S149" s="13"/>
      <c r="T149" s="13"/>
      <c r="U149" s="13"/>
      <c r="V149" s="13"/>
      <c r="W149" s="19"/>
      <c r="X149" s="19"/>
      <c r="Y149" s="19"/>
      <c r="Z149" s="19"/>
      <c r="AA149" s="19"/>
      <c r="AB149" s="5"/>
      <c r="AC149" s="13"/>
      <c r="AD149" s="12"/>
      <c r="AE149" s="12"/>
      <c r="AF149" s="12"/>
      <c r="AG149" s="12"/>
      <c r="AH149" s="12"/>
      <c r="AI149" s="12"/>
      <c r="AJ149" s="12"/>
      <c r="AK149" s="12"/>
      <c r="AL149" s="11"/>
      <c r="AM149" s="12"/>
      <c r="AN149" s="8"/>
      <c r="AO149" s="5"/>
      <c r="AQ149" s="7"/>
    </row>
    <row r="150" spans="2:43" s="2" customFormat="1">
      <c r="B150" s="3"/>
      <c r="C150" s="4"/>
      <c r="D150" s="3"/>
      <c r="E150" s="19"/>
      <c r="F150" s="3"/>
      <c r="G150" s="3"/>
      <c r="H150" s="3"/>
      <c r="I150" s="10"/>
      <c r="J150" s="22"/>
      <c r="K150" s="19"/>
      <c r="L150" s="10"/>
      <c r="M150" s="5"/>
      <c r="N150" s="5"/>
      <c r="O150" s="5"/>
      <c r="P150" s="13"/>
      <c r="Q150" s="13"/>
      <c r="R150" s="13"/>
      <c r="S150" s="13"/>
      <c r="T150" s="13"/>
      <c r="U150" s="13"/>
      <c r="V150" s="13"/>
      <c r="W150" s="19"/>
      <c r="X150" s="19"/>
      <c r="Y150" s="19"/>
      <c r="Z150" s="19"/>
      <c r="AA150" s="19"/>
      <c r="AB150" s="5"/>
      <c r="AC150" s="13"/>
      <c r="AD150" s="12"/>
      <c r="AE150" s="12"/>
      <c r="AF150" s="12"/>
      <c r="AG150" s="12"/>
      <c r="AH150" s="12"/>
      <c r="AI150" s="12"/>
      <c r="AJ150" s="12"/>
      <c r="AK150" s="12"/>
      <c r="AL150" s="11"/>
      <c r="AM150" s="12"/>
      <c r="AN150" s="8"/>
      <c r="AO150" s="5"/>
      <c r="AQ150" s="7"/>
    </row>
    <row r="151" spans="2:43" s="2" customFormat="1">
      <c r="B151" s="3"/>
      <c r="C151" s="4"/>
      <c r="D151" s="3"/>
      <c r="E151" s="19"/>
      <c r="F151" s="3"/>
      <c r="G151" s="3"/>
      <c r="H151" s="3"/>
      <c r="I151" s="10"/>
      <c r="J151" s="22"/>
      <c r="K151" s="19"/>
      <c r="L151" s="10"/>
      <c r="M151" s="5"/>
      <c r="N151" s="5"/>
      <c r="O151" s="5"/>
      <c r="P151" s="13"/>
      <c r="Q151" s="13"/>
      <c r="R151" s="13"/>
      <c r="S151" s="13"/>
      <c r="T151" s="13"/>
      <c r="U151" s="13"/>
      <c r="V151" s="13"/>
      <c r="W151" s="19"/>
      <c r="X151" s="19"/>
      <c r="Y151" s="19"/>
      <c r="Z151" s="19"/>
      <c r="AA151" s="19"/>
      <c r="AB151" s="5"/>
      <c r="AC151" s="13"/>
      <c r="AD151" s="12"/>
      <c r="AE151" s="12"/>
      <c r="AF151" s="12"/>
      <c r="AG151" s="12"/>
      <c r="AH151" s="12"/>
      <c r="AI151" s="12"/>
      <c r="AJ151" s="12"/>
      <c r="AK151" s="12"/>
      <c r="AL151" s="11"/>
      <c r="AM151" s="12"/>
      <c r="AN151" s="8"/>
      <c r="AO151" s="5"/>
      <c r="AQ151" s="7"/>
    </row>
    <row r="152" spans="2:43" s="2" customFormat="1">
      <c r="B152" s="3"/>
      <c r="C152" s="4"/>
      <c r="D152" s="3"/>
      <c r="E152" s="19"/>
      <c r="F152" s="3"/>
      <c r="G152" s="3"/>
      <c r="H152" s="3"/>
      <c r="I152" s="10"/>
      <c r="J152" s="22"/>
      <c r="K152" s="19"/>
      <c r="L152" s="10"/>
      <c r="M152" s="5"/>
      <c r="N152" s="5"/>
      <c r="O152" s="5"/>
      <c r="P152" s="13"/>
      <c r="Q152" s="13"/>
      <c r="R152" s="13"/>
      <c r="S152" s="13"/>
      <c r="T152" s="13"/>
      <c r="U152" s="13"/>
      <c r="V152" s="13"/>
      <c r="W152" s="19"/>
      <c r="X152" s="19"/>
      <c r="Y152" s="19"/>
      <c r="Z152" s="19"/>
      <c r="AA152" s="19"/>
      <c r="AB152" s="5"/>
      <c r="AC152" s="13"/>
      <c r="AD152" s="12"/>
      <c r="AE152" s="12"/>
      <c r="AF152" s="12"/>
      <c r="AG152" s="12"/>
      <c r="AH152" s="12"/>
      <c r="AI152" s="12"/>
      <c r="AJ152" s="12"/>
      <c r="AK152" s="12"/>
      <c r="AL152" s="11"/>
      <c r="AM152" s="12"/>
      <c r="AN152" s="8"/>
      <c r="AO152" s="5"/>
      <c r="AQ152" s="7"/>
    </row>
    <row r="153" spans="2:43" s="2" customFormat="1">
      <c r="B153" s="3"/>
      <c r="C153" s="4"/>
      <c r="D153" s="3"/>
      <c r="E153" s="19"/>
      <c r="F153" s="3"/>
      <c r="G153" s="3"/>
      <c r="H153" s="3"/>
      <c r="I153" s="10"/>
      <c r="J153" s="22"/>
      <c r="K153" s="19"/>
      <c r="L153" s="10"/>
      <c r="M153" s="5"/>
      <c r="N153" s="5"/>
      <c r="O153" s="5"/>
      <c r="P153" s="13"/>
      <c r="Q153" s="13"/>
      <c r="R153" s="13"/>
      <c r="S153" s="13"/>
      <c r="T153" s="13"/>
      <c r="U153" s="13"/>
      <c r="V153" s="13"/>
      <c r="W153" s="19"/>
      <c r="X153" s="19"/>
      <c r="Y153" s="19"/>
      <c r="Z153" s="19"/>
      <c r="AA153" s="19"/>
      <c r="AB153" s="5"/>
      <c r="AC153" s="13"/>
      <c r="AD153" s="12"/>
      <c r="AE153" s="12"/>
      <c r="AF153" s="12"/>
      <c r="AG153" s="12"/>
      <c r="AH153" s="12"/>
      <c r="AI153" s="12"/>
      <c r="AJ153" s="12"/>
      <c r="AK153" s="12"/>
      <c r="AL153" s="11"/>
      <c r="AM153" s="12"/>
      <c r="AN153" s="8"/>
      <c r="AO153" s="5"/>
      <c r="AQ153" s="7"/>
    </row>
    <row r="154" spans="2:43" s="2" customFormat="1">
      <c r="B154" s="3"/>
      <c r="C154" s="4"/>
      <c r="D154" s="3"/>
      <c r="E154" s="19"/>
      <c r="F154" s="3"/>
      <c r="G154" s="3"/>
      <c r="H154" s="3"/>
      <c r="I154" s="10"/>
      <c r="J154" s="22"/>
      <c r="K154" s="19"/>
      <c r="L154" s="10"/>
      <c r="M154" s="5"/>
      <c r="N154" s="5"/>
      <c r="O154" s="5"/>
      <c r="P154" s="13"/>
      <c r="Q154" s="13"/>
      <c r="R154" s="13"/>
      <c r="S154" s="13"/>
      <c r="T154" s="13"/>
      <c r="U154" s="13"/>
      <c r="V154" s="13"/>
      <c r="W154" s="19"/>
      <c r="X154" s="19"/>
      <c r="Y154" s="19"/>
      <c r="Z154" s="19"/>
      <c r="AA154" s="19"/>
      <c r="AB154" s="5"/>
      <c r="AC154" s="13"/>
      <c r="AD154" s="12"/>
      <c r="AE154" s="12"/>
      <c r="AF154" s="12"/>
      <c r="AG154" s="12"/>
      <c r="AH154" s="12"/>
      <c r="AI154" s="12"/>
      <c r="AJ154" s="12"/>
      <c r="AK154" s="12"/>
      <c r="AL154" s="11"/>
      <c r="AM154" s="12"/>
      <c r="AN154" s="8"/>
      <c r="AO154" s="5"/>
      <c r="AQ154" s="7"/>
    </row>
    <row r="155" spans="2:43" s="2" customFormat="1">
      <c r="B155" s="3"/>
      <c r="C155" s="4"/>
      <c r="D155" s="3"/>
      <c r="E155" s="19"/>
      <c r="F155" s="3"/>
      <c r="G155" s="3"/>
      <c r="H155" s="3"/>
      <c r="I155" s="10"/>
      <c r="J155" s="22"/>
      <c r="K155" s="19"/>
      <c r="L155" s="10"/>
      <c r="M155" s="5"/>
      <c r="N155" s="5"/>
      <c r="O155" s="5"/>
      <c r="P155" s="13"/>
      <c r="Q155" s="13"/>
      <c r="R155" s="13"/>
      <c r="S155" s="13"/>
      <c r="T155" s="13"/>
      <c r="U155" s="13"/>
      <c r="V155" s="13"/>
      <c r="W155" s="19"/>
      <c r="X155" s="19"/>
      <c r="Y155" s="19"/>
      <c r="Z155" s="19"/>
      <c r="AA155" s="19"/>
      <c r="AB155" s="5"/>
      <c r="AC155" s="13"/>
      <c r="AD155" s="12"/>
      <c r="AE155" s="12"/>
      <c r="AF155" s="12"/>
      <c r="AG155" s="12"/>
      <c r="AH155" s="12"/>
      <c r="AI155" s="12"/>
      <c r="AJ155" s="12"/>
      <c r="AK155" s="12"/>
      <c r="AL155" s="11"/>
      <c r="AM155" s="12"/>
      <c r="AN155" s="8"/>
      <c r="AO155" s="5"/>
      <c r="AQ155" s="7"/>
    </row>
    <row r="156" spans="2:43" s="2" customFormat="1">
      <c r="B156" s="3"/>
      <c r="C156" s="4"/>
      <c r="D156" s="3"/>
      <c r="E156" s="19"/>
      <c r="F156" s="3"/>
      <c r="G156" s="3"/>
      <c r="H156" s="3"/>
      <c r="I156" s="10"/>
      <c r="J156" s="22"/>
      <c r="K156" s="19"/>
      <c r="L156" s="10"/>
      <c r="M156" s="5"/>
      <c r="N156" s="5"/>
      <c r="O156" s="5"/>
      <c r="P156" s="13"/>
      <c r="Q156" s="13"/>
      <c r="R156" s="13"/>
      <c r="S156" s="13"/>
      <c r="T156" s="13"/>
      <c r="U156" s="13"/>
      <c r="V156" s="13"/>
      <c r="W156" s="19"/>
      <c r="X156" s="19"/>
      <c r="Y156" s="19"/>
      <c r="Z156" s="19"/>
      <c r="AA156" s="19"/>
      <c r="AB156" s="5"/>
      <c r="AC156" s="13"/>
      <c r="AD156" s="12"/>
      <c r="AE156" s="12"/>
      <c r="AF156" s="12"/>
      <c r="AG156" s="12"/>
      <c r="AH156" s="12"/>
      <c r="AI156" s="12"/>
      <c r="AJ156" s="12"/>
      <c r="AK156" s="12"/>
      <c r="AL156" s="11"/>
      <c r="AM156" s="12"/>
      <c r="AN156" s="8"/>
      <c r="AO156" s="5"/>
      <c r="AQ156" s="7"/>
    </row>
    <row r="157" spans="2:43" s="2" customFormat="1">
      <c r="B157" s="3"/>
      <c r="C157" s="4"/>
      <c r="D157" s="3"/>
      <c r="E157" s="19"/>
      <c r="F157" s="3"/>
      <c r="G157" s="3"/>
      <c r="H157" s="3"/>
      <c r="I157" s="10"/>
      <c r="J157" s="22"/>
      <c r="K157" s="19"/>
      <c r="L157" s="10"/>
      <c r="M157" s="5"/>
      <c r="N157" s="5"/>
      <c r="O157" s="5"/>
      <c r="P157" s="13"/>
      <c r="Q157" s="13"/>
      <c r="R157" s="13"/>
      <c r="S157" s="13"/>
      <c r="T157" s="13"/>
      <c r="U157" s="13"/>
      <c r="V157" s="13"/>
      <c r="W157" s="19"/>
      <c r="X157" s="19"/>
      <c r="Y157" s="19"/>
      <c r="Z157" s="19"/>
      <c r="AA157" s="19"/>
      <c r="AB157" s="5"/>
      <c r="AC157" s="13"/>
      <c r="AD157" s="12"/>
      <c r="AE157" s="12"/>
      <c r="AF157" s="12"/>
      <c r="AG157" s="12"/>
      <c r="AH157" s="12"/>
      <c r="AI157" s="12"/>
      <c r="AJ157" s="12"/>
      <c r="AK157" s="12"/>
      <c r="AL157" s="11"/>
      <c r="AM157" s="12"/>
      <c r="AN157" s="8"/>
      <c r="AO157" s="5"/>
      <c r="AQ157" s="7"/>
    </row>
    <row r="158" spans="2:43" s="2" customFormat="1">
      <c r="B158" s="3"/>
      <c r="C158" s="4"/>
      <c r="D158" s="3"/>
      <c r="E158" s="19"/>
      <c r="F158" s="3"/>
      <c r="G158" s="3"/>
      <c r="H158" s="3"/>
      <c r="I158" s="10"/>
      <c r="J158" s="22"/>
      <c r="K158" s="19"/>
      <c r="L158" s="10"/>
      <c r="M158" s="5"/>
      <c r="N158" s="5"/>
      <c r="O158" s="5"/>
      <c r="P158" s="13"/>
      <c r="Q158" s="13"/>
      <c r="R158" s="13"/>
      <c r="S158" s="13"/>
      <c r="T158" s="13"/>
      <c r="U158" s="13"/>
      <c r="V158" s="13"/>
      <c r="W158" s="19"/>
      <c r="X158" s="19"/>
      <c r="Y158" s="19"/>
      <c r="Z158" s="19"/>
      <c r="AA158" s="19"/>
      <c r="AB158" s="5"/>
      <c r="AC158" s="13"/>
      <c r="AD158" s="12"/>
      <c r="AE158" s="12"/>
      <c r="AF158" s="12"/>
      <c r="AG158" s="12"/>
      <c r="AH158" s="12"/>
      <c r="AI158" s="12"/>
      <c r="AJ158" s="12"/>
      <c r="AK158" s="12"/>
      <c r="AL158" s="11"/>
      <c r="AM158" s="12"/>
      <c r="AN158" s="8"/>
      <c r="AO158" s="5"/>
      <c r="AQ158" s="7"/>
    </row>
    <row r="159" spans="2:43" s="2" customFormat="1">
      <c r="B159" s="3"/>
      <c r="C159" s="4"/>
      <c r="D159" s="3"/>
      <c r="E159" s="19"/>
      <c r="F159" s="3"/>
      <c r="G159" s="3"/>
      <c r="H159" s="3"/>
      <c r="I159" s="10"/>
      <c r="J159" s="22"/>
      <c r="K159" s="19"/>
      <c r="L159" s="10"/>
      <c r="M159" s="5"/>
      <c r="N159" s="5"/>
      <c r="O159" s="5"/>
      <c r="P159" s="13"/>
      <c r="Q159" s="13"/>
      <c r="R159" s="13"/>
      <c r="S159" s="13"/>
      <c r="T159" s="13"/>
      <c r="U159" s="13"/>
      <c r="V159" s="13"/>
      <c r="W159" s="19"/>
      <c r="X159" s="19"/>
      <c r="Y159" s="19"/>
      <c r="Z159" s="19"/>
      <c r="AA159" s="19"/>
      <c r="AB159" s="5"/>
      <c r="AC159" s="13"/>
      <c r="AD159" s="12"/>
      <c r="AE159" s="12"/>
      <c r="AF159" s="12"/>
      <c r="AG159" s="12"/>
      <c r="AH159" s="12"/>
      <c r="AI159" s="12"/>
      <c r="AJ159" s="12"/>
      <c r="AK159" s="12"/>
      <c r="AL159" s="11"/>
      <c r="AM159" s="12"/>
      <c r="AN159" s="8"/>
      <c r="AO159" s="5"/>
      <c r="AQ159" s="7"/>
    </row>
    <row r="160" spans="2:43" s="2" customFormat="1">
      <c r="B160" s="3"/>
      <c r="C160" s="4"/>
      <c r="D160" s="3"/>
      <c r="E160" s="19"/>
      <c r="F160" s="3"/>
      <c r="G160" s="3"/>
      <c r="H160" s="3"/>
      <c r="I160" s="10"/>
      <c r="J160" s="22"/>
      <c r="K160" s="19"/>
      <c r="L160" s="10"/>
      <c r="M160" s="5"/>
      <c r="N160" s="5"/>
      <c r="O160" s="5"/>
      <c r="P160" s="13"/>
      <c r="Q160" s="13"/>
      <c r="R160" s="13"/>
      <c r="S160" s="13"/>
      <c r="T160" s="13"/>
      <c r="U160" s="13"/>
      <c r="V160" s="13"/>
      <c r="W160" s="19"/>
      <c r="X160" s="19"/>
      <c r="Y160" s="19"/>
      <c r="Z160" s="19"/>
      <c r="AA160" s="19"/>
      <c r="AB160" s="5"/>
      <c r="AC160" s="13"/>
      <c r="AD160" s="12"/>
      <c r="AE160" s="12"/>
      <c r="AF160" s="12"/>
      <c r="AG160" s="12"/>
      <c r="AH160" s="12"/>
      <c r="AI160" s="12"/>
      <c r="AJ160" s="12"/>
      <c r="AK160" s="12"/>
      <c r="AL160" s="11"/>
      <c r="AM160" s="12"/>
      <c r="AN160" s="8"/>
      <c r="AO160" s="5"/>
      <c r="AQ160" s="7"/>
    </row>
    <row r="161" spans="2:43" s="2" customFormat="1">
      <c r="B161" s="3"/>
      <c r="C161" s="4"/>
      <c r="D161" s="3"/>
      <c r="E161" s="19"/>
      <c r="F161" s="3"/>
      <c r="G161" s="3"/>
      <c r="H161" s="3"/>
      <c r="I161" s="10"/>
      <c r="J161" s="22"/>
      <c r="K161" s="19"/>
      <c r="L161" s="10"/>
      <c r="M161" s="5"/>
      <c r="N161" s="5"/>
      <c r="O161" s="5"/>
      <c r="P161" s="13"/>
      <c r="Q161" s="13"/>
      <c r="R161" s="13"/>
      <c r="S161" s="13"/>
      <c r="T161" s="13"/>
      <c r="U161" s="13"/>
      <c r="V161" s="13"/>
      <c r="W161" s="19"/>
      <c r="X161" s="19"/>
      <c r="Y161" s="19"/>
      <c r="Z161" s="19"/>
      <c r="AA161" s="19"/>
      <c r="AB161" s="5"/>
      <c r="AC161" s="13"/>
      <c r="AD161" s="12"/>
      <c r="AE161" s="12"/>
      <c r="AF161" s="12"/>
      <c r="AG161" s="12"/>
      <c r="AH161" s="12"/>
      <c r="AI161" s="12"/>
      <c r="AJ161" s="12"/>
      <c r="AK161" s="12"/>
      <c r="AL161" s="11"/>
      <c r="AM161" s="12"/>
      <c r="AN161" s="8"/>
      <c r="AO161" s="5"/>
      <c r="AQ161" s="7"/>
    </row>
    <row r="162" spans="2:43" s="2" customFormat="1">
      <c r="B162" s="3"/>
      <c r="C162" s="4"/>
      <c r="D162" s="3"/>
      <c r="E162" s="19"/>
      <c r="F162" s="3"/>
      <c r="G162" s="3"/>
      <c r="H162" s="3"/>
      <c r="I162" s="10"/>
      <c r="J162" s="22"/>
      <c r="K162" s="19"/>
      <c r="L162" s="10"/>
      <c r="M162" s="5"/>
      <c r="N162" s="5"/>
      <c r="O162" s="5"/>
      <c r="P162" s="13"/>
      <c r="Q162" s="13"/>
      <c r="R162" s="13"/>
      <c r="S162" s="13"/>
      <c r="T162" s="13"/>
      <c r="U162" s="13"/>
      <c r="V162" s="13"/>
      <c r="W162" s="19"/>
      <c r="X162" s="19"/>
      <c r="Y162" s="19"/>
      <c r="Z162" s="19"/>
      <c r="AA162" s="19"/>
      <c r="AB162" s="5"/>
      <c r="AC162" s="13"/>
      <c r="AD162" s="12"/>
      <c r="AE162" s="12"/>
      <c r="AF162" s="12"/>
      <c r="AG162" s="12"/>
      <c r="AH162" s="12"/>
      <c r="AI162" s="12"/>
      <c r="AJ162" s="12"/>
      <c r="AK162" s="12"/>
      <c r="AL162" s="11"/>
      <c r="AM162" s="12"/>
      <c r="AN162" s="8"/>
      <c r="AO162" s="5"/>
      <c r="AQ162" s="7"/>
    </row>
    <row r="163" spans="2:43" s="2" customFormat="1">
      <c r="B163" s="3"/>
      <c r="C163" s="4"/>
      <c r="D163" s="3"/>
      <c r="E163" s="19"/>
      <c r="F163" s="3"/>
      <c r="G163" s="3"/>
      <c r="H163" s="3"/>
      <c r="I163" s="10"/>
      <c r="J163" s="22"/>
      <c r="K163" s="19"/>
      <c r="L163" s="10"/>
      <c r="M163" s="5"/>
      <c r="N163" s="5"/>
      <c r="O163" s="5"/>
      <c r="P163" s="13"/>
      <c r="Q163" s="13"/>
      <c r="R163" s="13"/>
      <c r="S163" s="13"/>
      <c r="T163" s="13"/>
      <c r="U163" s="13"/>
      <c r="V163" s="13"/>
      <c r="W163" s="19"/>
      <c r="X163" s="19"/>
      <c r="Y163" s="19"/>
      <c r="Z163" s="19"/>
      <c r="AA163" s="19"/>
      <c r="AB163" s="5"/>
      <c r="AC163" s="13"/>
      <c r="AD163" s="12"/>
      <c r="AE163" s="12"/>
      <c r="AF163" s="12"/>
      <c r="AG163" s="12"/>
      <c r="AH163" s="12"/>
      <c r="AI163" s="12"/>
      <c r="AJ163" s="12"/>
      <c r="AK163" s="12"/>
      <c r="AL163" s="11"/>
      <c r="AM163" s="12"/>
      <c r="AN163" s="8"/>
      <c r="AO163" s="5"/>
      <c r="AQ163" s="7"/>
    </row>
    <row r="164" spans="2:43" s="2" customFormat="1">
      <c r="B164" s="3"/>
      <c r="C164" s="4"/>
      <c r="D164" s="3"/>
      <c r="E164" s="19"/>
      <c r="F164" s="3"/>
      <c r="G164" s="3"/>
      <c r="H164" s="3"/>
      <c r="I164" s="10"/>
      <c r="J164" s="22"/>
      <c r="K164" s="19"/>
      <c r="L164" s="10"/>
      <c r="M164" s="5"/>
      <c r="N164" s="5"/>
      <c r="O164" s="5"/>
      <c r="P164" s="13"/>
      <c r="Q164" s="13"/>
      <c r="R164" s="13"/>
      <c r="S164" s="13"/>
      <c r="T164" s="13"/>
      <c r="U164" s="13"/>
      <c r="V164" s="13"/>
      <c r="W164" s="19"/>
      <c r="X164" s="19"/>
      <c r="Y164" s="19"/>
      <c r="Z164" s="19"/>
      <c r="AA164" s="19"/>
      <c r="AB164" s="5"/>
      <c r="AC164" s="13"/>
      <c r="AD164" s="12"/>
      <c r="AE164" s="12"/>
      <c r="AF164" s="12"/>
      <c r="AG164" s="12"/>
      <c r="AH164" s="12"/>
      <c r="AI164" s="12"/>
      <c r="AJ164" s="12"/>
      <c r="AK164" s="12"/>
      <c r="AL164" s="11"/>
      <c r="AM164" s="12"/>
      <c r="AN164" s="8"/>
      <c r="AO164" s="5"/>
      <c r="AQ164" s="7"/>
    </row>
    <row r="165" spans="2:43" s="2" customFormat="1">
      <c r="B165" s="3"/>
      <c r="C165" s="4"/>
      <c r="D165" s="3"/>
      <c r="E165" s="19"/>
      <c r="F165" s="3"/>
      <c r="G165" s="3"/>
      <c r="H165" s="3"/>
      <c r="I165" s="10"/>
      <c r="J165" s="22"/>
      <c r="K165" s="19"/>
      <c r="L165" s="10"/>
      <c r="M165" s="5"/>
      <c r="N165" s="5"/>
      <c r="O165" s="5"/>
      <c r="P165" s="13"/>
      <c r="Q165" s="13"/>
      <c r="R165" s="13"/>
      <c r="S165" s="13"/>
      <c r="T165" s="13"/>
      <c r="U165" s="13"/>
      <c r="V165" s="13"/>
      <c r="W165" s="19"/>
      <c r="X165" s="19"/>
      <c r="Y165" s="19"/>
      <c r="Z165" s="19"/>
      <c r="AA165" s="19"/>
      <c r="AB165" s="5"/>
      <c r="AC165" s="13"/>
      <c r="AD165" s="12"/>
      <c r="AE165" s="12"/>
      <c r="AF165" s="12"/>
      <c r="AG165" s="12"/>
      <c r="AH165" s="12"/>
      <c r="AI165" s="12"/>
      <c r="AJ165" s="12"/>
      <c r="AK165" s="12"/>
      <c r="AL165" s="11"/>
      <c r="AM165" s="12"/>
      <c r="AN165" s="8"/>
      <c r="AO165" s="5"/>
      <c r="AQ165" s="7"/>
    </row>
    <row r="166" spans="2:43" s="2" customFormat="1">
      <c r="B166" s="3"/>
      <c r="C166" s="4"/>
      <c r="D166" s="3"/>
      <c r="E166" s="19"/>
      <c r="F166" s="3"/>
      <c r="G166" s="3"/>
      <c r="H166" s="3"/>
      <c r="I166" s="10"/>
      <c r="J166" s="22"/>
      <c r="K166" s="19"/>
      <c r="L166" s="10"/>
      <c r="M166" s="5"/>
      <c r="N166" s="5"/>
      <c r="O166" s="5"/>
      <c r="P166" s="13"/>
      <c r="Q166" s="13"/>
      <c r="R166" s="13"/>
      <c r="S166" s="13"/>
      <c r="T166" s="13"/>
      <c r="U166" s="13"/>
      <c r="V166" s="13"/>
      <c r="W166" s="19"/>
      <c r="X166" s="19"/>
      <c r="Y166" s="19"/>
      <c r="Z166" s="19"/>
      <c r="AA166" s="19"/>
      <c r="AB166" s="5"/>
      <c r="AC166" s="13"/>
      <c r="AD166" s="12"/>
      <c r="AE166" s="12"/>
      <c r="AF166" s="12"/>
      <c r="AG166" s="12"/>
      <c r="AH166" s="12"/>
      <c r="AI166" s="12"/>
      <c r="AJ166" s="12"/>
      <c r="AK166" s="12"/>
      <c r="AL166" s="11"/>
      <c r="AM166" s="12"/>
      <c r="AN166" s="8"/>
      <c r="AO166" s="5"/>
      <c r="AQ166" s="7"/>
    </row>
    <row r="167" spans="2:43" s="2" customFormat="1">
      <c r="B167" s="3"/>
      <c r="C167" s="4"/>
      <c r="D167" s="3"/>
      <c r="E167" s="19"/>
      <c r="F167" s="3"/>
      <c r="G167" s="3"/>
      <c r="H167" s="3"/>
      <c r="I167" s="10"/>
      <c r="J167" s="22"/>
      <c r="K167" s="19"/>
      <c r="L167" s="10"/>
      <c r="M167" s="5"/>
      <c r="N167" s="5"/>
      <c r="O167" s="5"/>
      <c r="P167" s="13"/>
      <c r="Q167" s="13"/>
      <c r="R167" s="13"/>
      <c r="S167" s="13"/>
      <c r="T167" s="13"/>
      <c r="U167" s="13"/>
      <c r="V167" s="13"/>
      <c r="W167" s="19"/>
      <c r="X167" s="19"/>
      <c r="Y167" s="19"/>
      <c r="Z167" s="19"/>
      <c r="AA167" s="19"/>
      <c r="AB167" s="5"/>
      <c r="AC167" s="13"/>
      <c r="AD167" s="12"/>
      <c r="AE167" s="12"/>
      <c r="AF167" s="12"/>
      <c r="AG167" s="12"/>
      <c r="AH167" s="12"/>
      <c r="AI167" s="12"/>
      <c r="AJ167" s="12"/>
      <c r="AK167" s="12"/>
      <c r="AL167" s="11"/>
      <c r="AM167" s="12"/>
      <c r="AN167" s="8"/>
      <c r="AO167" s="5"/>
      <c r="AQ167" s="7"/>
    </row>
    <row r="168" spans="2:43" s="2" customFormat="1">
      <c r="B168" s="3"/>
      <c r="C168" s="4"/>
      <c r="D168" s="3"/>
      <c r="E168" s="19"/>
      <c r="F168" s="3"/>
      <c r="G168" s="3"/>
      <c r="H168" s="3"/>
      <c r="I168" s="10"/>
      <c r="J168" s="22"/>
      <c r="K168" s="19"/>
      <c r="L168" s="10"/>
      <c r="M168" s="5"/>
      <c r="N168" s="5"/>
      <c r="O168" s="5"/>
      <c r="P168" s="13"/>
      <c r="Q168" s="13"/>
      <c r="R168" s="13"/>
      <c r="S168" s="13"/>
      <c r="T168" s="13"/>
      <c r="U168" s="13"/>
      <c r="V168" s="13"/>
      <c r="W168" s="19"/>
      <c r="X168" s="19"/>
      <c r="Y168" s="19"/>
      <c r="Z168" s="19"/>
      <c r="AA168" s="19"/>
      <c r="AB168" s="5"/>
      <c r="AC168" s="13"/>
      <c r="AD168" s="12"/>
      <c r="AE168" s="12"/>
      <c r="AF168" s="12"/>
      <c r="AG168" s="12"/>
      <c r="AH168" s="12"/>
      <c r="AI168" s="12"/>
      <c r="AJ168" s="12"/>
      <c r="AK168" s="12"/>
      <c r="AL168" s="11"/>
      <c r="AM168" s="12"/>
      <c r="AN168" s="8"/>
      <c r="AO168" s="5"/>
      <c r="AQ168" s="7"/>
    </row>
    <row r="169" spans="2:43" s="2" customFormat="1">
      <c r="B169" s="3"/>
      <c r="C169" s="4"/>
      <c r="D169" s="3"/>
      <c r="E169" s="19"/>
      <c r="F169" s="3"/>
      <c r="G169" s="3"/>
      <c r="H169" s="3"/>
      <c r="I169" s="10"/>
      <c r="J169" s="22"/>
      <c r="K169" s="19"/>
      <c r="L169" s="10"/>
      <c r="M169" s="5"/>
      <c r="N169" s="5"/>
      <c r="O169" s="5"/>
      <c r="P169" s="13"/>
      <c r="Q169" s="13"/>
      <c r="R169" s="13"/>
      <c r="S169" s="13"/>
      <c r="T169" s="13"/>
      <c r="U169" s="13"/>
      <c r="V169" s="13"/>
      <c r="W169" s="19"/>
      <c r="X169" s="19"/>
      <c r="Y169" s="19"/>
      <c r="Z169" s="19"/>
      <c r="AA169" s="19"/>
      <c r="AB169" s="5"/>
      <c r="AC169" s="13"/>
      <c r="AD169" s="12"/>
      <c r="AE169" s="12"/>
      <c r="AF169" s="12"/>
      <c r="AG169" s="12"/>
      <c r="AH169" s="12"/>
      <c r="AI169" s="12"/>
      <c r="AJ169" s="12"/>
      <c r="AK169" s="12"/>
      <c r="AL169" s="11"/>
      <c r="AM169" s="12"/>
      <c r="AN169" s="8"/>
      <c r="AO169" s="5"/>
      <c r="AQ169" s="7"/>
    </row>
    <row r="170" spans="2:43" s="2" customFormat="1">
      <c r="B170" s="3"/>
      <c r="C170" s="4"/>
      <c r="D170" s="3"/>
      <c r="E170" s="19"/>
      <c r="F170" s="3"/>
      <c r="G170" s="3"/>
      <c r="H170" s="3"/>
      <c r="I170" s="10"/>
      <c r="J170" s="22"/>
      <c r="K170" s="19"/>
      <c r="L170" s="10"/>
      <c r="M170" s="5"/>
      <c r="N170" s="5"/>
      <c r="O170" s="5"/>
      <c r="P170" s="13"/>
      <c r="Q170" s="13"/>
      <c r="R170" s="13"/>
      <c r="S170" s="13"/>
      <c r="T170" s="13"/>
      <c r="U170" s="13"/>
      <c r="V170" s="13"/>
      <c r="W170" s="19"/>
      <c r="X170" s="19"/>
      <c r="Y170" s="19"/>
      <c r="Z170" s="19"/>
      <c r="AA170" s="19"/>
      <c r="AB170" s="5"/>
      <c r="AC170" s="13"/>
      <c r="AD170" s="12"/>
      <c r="AE170" s="12"/>
      <c r="AF170" s="12"/>
      <c r="AG170" s="12"/>
      <c r="AH170" s="12"/>
      <c r="AI170" s="12"/>
      <c r="AJ170" s="12"/>
      <c r="AK170" s="12"/>
      <c r="AL170" s="11"/>
      <c r="AM170" s="12"/>
      <c r="AN170" s="8"/>
      <c r="AO170" s="5"/>
      <c r="AQ170" s="7"/>
    </row>
    <row r="171" spans="2:43">
      <c r="AA171" s="19"/>
    </row>
    <row r="172" spans="2:43">
      <c r="AA172" s="19"/>
    </row>
    <row r="173" spans="2:43">
      <c r="AA173" s="19"/>
    </row>
    <row r="174" spans="2:43">
      <c r="AA174" s="19"/>
    </row>
    <row r="175" spans="2:43">
      <c r="AA175" s="19"/>
    </row>
    <row r="176" spans="2:43">
      <c r="AA176" s="19"/>
    </row>
    <row r="177" spans="27:27">
      <c r="AA177" s="19"/>
    </row>
    <row r="178" spans="27:27">
      <c r="AA178" s="19"/>
    </row>
    <row r="179" spans="27:27">
      <c r="AA179" s="19"/>
    </row>
    <row r="180" spans="27:27">
      <c r="AA180" s="19"/>
    </row>
    <row r="181" spans="27:27">
      <c r="AA181" s="19"/>
    </row>
    <row r="182" spans="27:27">
      <c r="AA182" s="19"/>
    </row>
    <row r="183" spans="27:27">
      <c r="AA183" s="19"/>
    </row>
    <row r="184" spans="27:27">
      <c r="AA184" s="19"/>
    </row>
    <row r="185" spans="27:27">
      <c r="AA185" s="19"/>
    </row>
    <row r="186" spans="27:27">
      <c r="AA186" s="19"/>
    </row>
    <row r="187" spans="27:27">
      <c r="AA187" s="19"/>
    </row>
    <row r="188" spans="27:27">
      <c r="AA188" s="19"/>
    </row>
    <row r="189" spans="27:27">
      <c r="AA189" s="19"/>
    </row>
    <row r="190" spans="27:27">
      <c r="AA190" s="19"/>
    </row>
    <row r="191" spans="27:27">
      <c r="AA191" s="19"/>
    </row>
    <row r="192" spans="27:27">
      <c r="AA192" s="19"/>
    </row>
    <row r="193" spans="27:27">
      <c r="AA193" s="19"/>
    </row>
    <row r="194" spans="27:27">
      <c r="AA194" s="19"/>
    </row>
    <row r="195" spans="27:27">
      <c r="AA195" s="19"/>
    </row>
    <row r="196" spans="27:27">
      <c r="AA196" s="19"/>
    </row>
    <row r="197" spans="27:27">
      <c r="AA197" s="19"/>
    </row>
    <row r="198" spans="27:27">
      <c r="AA198" s="19"/>
    </row>
    <row r="199" spans="27:27">
      <c r="AA199" s="19"/>
    </row>
    <row r="200" spans="27:27">
      <c r="AA200" s="19"/>
    </row>
    <row r="201" spans="27:27">
      <c r="AA201" s="19"/>
    </row>
    <row r="202" spans="27:27">
      <c r="AA202" s="19"/>
    </row>
    <row r="203" spans="27:27">
      <c r="AA203" s="19"/>
    </row>
    <row r="204" spans="27:27">
      <c r="AA204" s="19"/>
    </row>
    <row r="205" spans="27:27">
      <c r="AA205" s="19"/>
    </row>
    <row r="206" spans="27:27">
      <c r="AA206" s="19"/>
    </row>
    <row r="207" spans="27:27">
      <c r="AA207" s="19"/>
    </row>
    <row r="208" spans="27:27">
      <c r="AA208" s="19"/>
    </row>
    <row r="209" spans="27:27">
      <c r="AA209" s="19"/>
    </row>
    <row r="210" spans="27:27">
      <c r="AA210" s="19"/>
    </row>
    <row r="211" spans="27:27">
      <c r="AA211" s="19"/>
    </row>
    <row r="212" spans="27:27">
      <c r="AA212" s="19"/>
    </row>
    <row r="213" spans="27:27">
      <c r="AA213" s="19"/>
    </row>
    <row r="214" spans="27:27">
      <c r="AA214" s="19"/>
    </row>
    <row r="215" spans="27:27">
      <c r="AA215" s="19"/>
    </row>
    <row r="216" spans="27:27">
      <c r="AA216" s="19"/>
    </row>
    <row r="217" spans="27:27">
      <c r="AA217" s="19"/>
    </row>
    <row r="218" spans="27:27">
      <c r="AA218" s="19"/>
    </row>
    <row r="219" spans="27:27">
      <c r="AA219" s="19"/>
    </row>
    <row r="220" spans="27:27">
      <c r="AA220" s="19"/>
    </row>
    <row r="221" spans="27:27">
      <c r="AA221" s="19"/>
    </row>
    <row r="222" spans="27:27">
      <c r="AA222" s="19"/>
    </row>
    <row r="223" spans="27:27">
      <c r="AA223" s="19"/>
    </row>
    <row r="224" spans="27:27">
      <c r="AA224" s="19"/>
    </row>
    <row r="225" spans="27:27">
      <c r="AA225" s="19"/>
    </row>
    <row r="226" spans="27:27">
      <c r="AA226" s="19"/>
    </row>
    <row r="227" spans="27:27">
      <c r="AA227" s="19"/>
    </row>
    <row r="228" spans="27:27">
      <c r="AA228" s="19"/>
    </row>
    <row r="229" spans="27:27">
      <c r="AA229" s="19"/>
    </row>
    <row r="230" spans="27:27">
      <c r="AA230" s="19"/>
    </row>
    <row r="231" spans="27:27">
      <c r="AA231" s="19"/>
    </row>
    <row r="232" spans="27:27">
      <c r="AA232" s="19"/>
    </row>
    <row r="233" spans="27:27">
      <c r="AA233" s="19"/>
    </row>
    <row r="234" spans="27:27">
      <c r="AA234" s="19"/>
    </row>
    <row r="235" spans="27:27">
      <c r="AA235" s="19"/>
    </row>
    <row r="236" spans="27:27">
      <c r="AA236" s="19"/>
    </row>
    <row r="237" spans="27:27">
      <c r="AA237" s="19"/>
    </row>
    <row r="238" spans="27:27">
      <c r="AA238" s="19"/>
    </row>
    <row r="239" spans="27:27">
      <c r="AA239" s="19"/>
    </row>
    <row r="240" spans="27:27">
      <c r="AA240" s="19"/>
    </row>
    <row r="241" spans="27:27">
      <c r="AA241" s="19"/>
    </row>
    <row r="242" spans="27:27">
      <c r="AA242" s="19"/>
    </row>
    <row r="243" spans="27:27">
      <c r="AA243" s="19"/>
    </row>
    <row r="244" spans="27:27">
      <c r="AA244" s="19"/>
    </row>
    <row r="245" spans="27:27">
      <c r="AA245" s="19"/>
    </row>
    <row r="246" spans="27:27">
      <c r="AA246" s="19"/>
    </row>
    <row r="247" spans="27:27">
      <c r="AA247" s="19"/>
    </row>
    <row r="248" spans="27:27">
      <c r="AA248" s="19"/>
    </row>
    <row r="249" spans="27:27">
      <c r="AA249" s="19"/>
    </row>
  </sheetData>
  <mergeCells count="33">
    <mergeCell ref="AR16:AR18"/>
    <mergeCell ref="AR19:AR25"/>
    <mergeCell ref="AR27:AR31"/>
    <mergeCell ref="AR32:AR48"/>
    <mergeCell ref="A3:A11"/>
    <mergeCell ref="C3:C9"/>
    <mergeCell ref="C10:C11"/>
    <mergeCell ref="A16:A18"/>
    <mergeCell ref="C16:C18"/>
    <mergeCell ref="A19:A25"/>
    <mergeCell ref="C19:C21"/>
    <mergeCell ref="C22:C23"/>
    <mergeCell ref="A27:A31"/>
    <mergeCell ref="C30:C31"/>
    <mergeCell ref="A32:A48"/>
    <mergeCell ref="C32:C33"/>
    <mergeCell ref="A1:AR1"/>
    <mergeCell ref="A13:A14"/>
    <mergeCell ref="C13:C14"/>
    <mergeCell ref="AR3:AR11"/>
    <mergeCell ref="AR13:AR14"/>
    <mergeCell ref="C34:C35"/>
    <mergeCell ref="C36:C37"/>
    <mergeCell ref="C38:C39"/>
    <mergeCell ref="C40:C41"/>
    <mergeCell ref="C42:C43"/>
    <mergeCell ref="C44:C45"/>
    <mergeCell ref="A49:A52"/>
    <mergeCell ref="A53:A54"/>
    <mergeCell ref="A55:A56"/>
    <mergeCell ref="AR49:AR52"/>
    <mergeCell ref="AR53:AR54"/>
    <mergeCell ref="AR55:AR56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0D472A-B325-40C0-B81F-D3351A708AE0}">
  <dimension ref="A1:AS249"/>
  <sheetViews>
    <sheetView zoomScaleNormal="100" workbookViewId="0">
      <selection sqref="A1:AS1"/>
    </sheetView>
  </sheetViews>
  <sheetFormatPr defaultColWidth="9.7109375" defaultRowHeight="15"/>
  <cols>
    <col min="1" max="1" width="4.42578125" style="6" bestFit="1" customWidth="1"/>
    <col min="2" max="2" width="3.7109375" style="19" bestFit="1" customWidth="1"/>
    <col min="3" max="4" width="61.7109375" style="4" customWidth="1"/>
    <col min="5" max="5" width="20.28515625" style="19" customWidth="1"/>
    <col min="6" max="6" width="13.85546875" style="19" bestFit="1" customWidth="1"/>
    <col min="7" max="7" width="7.28515625" style="19" customWidth="1"/>
    <col min="8" max="8" width="12.42578125" style="19" customWidth="1"/>
    <col min="9" max="9" width="8.5703125" style="19" customWidth="1"/>
    <col min="10" max="10" width="6" style="19" hidden="1" customWidth="1"/>
    <col min="11" max="11" width="5.7109375" style="22" hidden="1" customWidth="1"/>
    <col min="12" max="12" width="5.7109375" style="19" hidden="1" customWidth="1"/>
    <col min="13" max="13" width="4.140625" style="19" hidden="1" customWidth="1"/>
    <col min="14" max="14" width="5.5703125" style="19" hidden="1" customWidth="1"/>
    <col min="15" max="15" width="6.5703125" style="19" hidden="1" customWidth="1"/>
    <col min="16" max="16" width="6.7109375" style="19" hidden="1" customWidth="1"/>
    <col min="17" max="18" width="5.5703125" style="19" hidden="1" customWidth="1"/>
    <col min="19" max="19" width="6" style="19" hidden="1" customWidth="1"/>
    <col min="20" max="20" width="4.7109375" style="19" hidden="1" customWidth="1"/>
    <col min="21" max="21" width="5.28515625" style="19" hidden="1" customWidth="1"/>
    <col min="22" max="24" width="5.5703125" style="19" hidden="1" customWidth="1"/>
    <col min="25" max="25" width="6.5703125" style="19" hidden="1" customWidth="1"/>
    <col min="26" max="26" width="5.5703125" style="19" hidden="1" customWidth="1"/>
    <col min="27" max="27" width="6.140625" style="19" hidden="1" customWidth="1"/>
    <col min="28" max="28" width="5.5703125" style="23" hidden="1" customWidth="1"/>
    <col min="29" max="29" width="3.85546875" style="19" hidden="1" customWidth="1"/>
    <col min="30" max="32" width="5.5703125" style="19" hidden="1" customWidth="1"/>
    <col min="33" max="33" width="5.28515625" style="19" hidden="1" customWidth="1"/>
    <col min="34" max="34" width="6.7109375" style="19" hidden="1" customWidth="1"/>
    <col min="35" max="35" width="7.140625" style="19" hidden="1" customWidth="1"/>
    <col min="36" max="36" width="5.5703125" style="19" hidden="1" customWidth="1"/>
    <col min="37" max="37" width="4.140625" style="19" hidden="1" customWidth="1"/>
    <col min="38" max="38" width="6.7109375" style="19" hidden="1" customWidth="1"/>
    <col min="39" max="39" width="4.140625" style="19" hidden="1" customWidth="1"/>
    <col min="40" max="40" width="7.5703125" style="19" hidden="1" customWidth="1"/>
    <col min="41" max="41" width="5.5703125" style="19" hidden="1" customWidth="1"/>
    <col min="42" max="42" width="6.5703125" style="19" bestFit="1" customWidth="1"/>
    <col min="43" max="43" width="14" style="6" bestFit="1" customWidth="1"/>
    <col min="44" max="44" width="14.42578125" style="6" bestFit="1" customWidth="1"/>
    <col min="45" max="45" width="16.140625" style="6" bestFit="1" customWidth="1"/>
    <col min="46" max="16384" width="9.7109375" style="6"/>
  </cols>
  <sheetData>
    <row r="1" spans="1:45" ht="33" customHeight="1">
      <c r="A1" s="79" t="s">
        <v>117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79"/>
      <c r="AE1" s="79"/>
      <c r="AF1" s="79"/>
      <c r="AG1" s="79"/>
      <c r="AH1" s="79"/>
      <c r="AI1" s="79"/>
      <c r="AJ1" s="79"/>
      <c r="AK1" s="79"/>
      <c r="AL1" s="79"/>
      <c r="AM1" s="79"/>
      <c r="AN1" s="79"/>
      <c r="AO1" s="79"/>
      <c r="AP1" s="79"/>
      <c r="AQ1" s="79"/>
      <c r="AR1" s="79"/>
      <c r="AS1" s="79"/>
    </row>
    <row r="2" spans="1:45" ht="71.25" customHeight="1">
      <c r="A2" s="14" t="s">
        <v>0</v>
      </c>
      <c r="B2" s="14" t="s">
        <v>1</v>
      </c>
      <c r="C2" s="15" t="s">
        <v>125</v>
      </c>
      <c r="D2" s="15" t="s">
        <v>2</v>
      </c>
      <c r="E2" s="16" t="s">
        <v>3</v>
      </c>
      <c r="F2" s="16" t="s">
        <v>119</v>
      </c>
      <c r="G2" s="16" t="s">
        <v>4</v>
      </c>
      <c r="H2" s="16" t="s">
        <v>5</v>
      </c>
      <c r="I2" s="16" t="s">
        <v>6</v>
      </c>
      <c r="J2" s="14" t="s">
        <v>76</v>
      </c>
      <c r="K2" s="14" t="s">
        <v>77</v>
      </c>
      <c r="L2" s="14" t="s">
        <v>115</v>
      </c>
      <c r="M2" s="14" t="s">
        <v>93</v>
      </c>
      <c r="N2" s="14" t="s">
        <v>70</v>
      </c>
      <c r="O2" s="14" t="s">
        <v>71</v>
      </c>
      <c r="P2" s="14" t="s">
        <v>72</v>
      </c>
      <c r="Q2" s="14" t="s">
        <v>95</v>
      </c>
      <c r="R2" s="14" t="s">
        <v>96</v>
      </c>
      <c r="S2" s="14" t="s">
        <v>97</v>
      </c>
      <c r="T2" s="14" t="s">
        <v>98</v>
      </c>
      <c r="U2" s="14" t="s">
        <v>99</v>
      </c>
      <c r="V2" s="14" t="s">
        <v>94</v>
      </c>
      <c r="W2" s="14" t="s">
        <v>101</v>
      </c>
      <c r="X2" s="14" t="s">
        <v>106</v>
      </c>
      <c r="Y2" s="14" t="s">
        <v>107</v>
      </c>
      <c r="Z2" s="14" t="s">
        <v>108</v>
      </c>
      <c r="AA2" s="14" t="s">
        <v>109</v>
      </c>
      <c r="AB2" s="14" t="s">
        <v>110</v>
      </c>
      <c r="AC2" s="14" t="s">
        <v>74</v>
      </c>
      <c r="AD2" s="14" t="s">
        <v>100</v>
      </c>
      <c r="AE2" s="14" t="s">
        <v>86</v>
      </c>
      <c r="AF2" s="14" t="s">
        <v>85</v>
      </c>
      <c r="AG2" s="14" t="s">
        <v>87</v>
      </c>
      <c r="AH2" s="14" t="s">
        <v>88</v>
      </c>
      <c r="AI2" s="14" t="s">
        <v>89</v>
      </c>
      <c r="AJ2" s="14" t="s">
        <v>90</v>
      </c>
      <c r="AK2" s="14" t="s">
        <v>91</v>
      </c>
      <c r="AL2" s="14" t="s">
        <v>92</v>
      </c>
      <c r="AM2" s="14" t="s">
        <v>78</v>
      </c>
      <c r="AN2" s="14" t="s">
        <v>112</v>
      </c>
      <c r="AO2" s="14" t="s">
        <v>75</v>
      </c>
      <c r="AP2" s="14" t="s">
        <v>73</v>
      </c>
      <c r="AQ2" s="35" t="s">
        <v>126</v>
      </c>
      <c r="AR2" s="35" t="s">
        <v>127</v>
      </c>
      <c r="AS2" s="35" t="s">
        <v>118</v>
      </c>
    </row>
    <row r="3" spans="1:45">
      <c r="A3" s="86">
        <v>1</v>
      </c>
      <c r="B3" s="36">
        <v>1</v>
      </c>
      <c r="C3" s="91" t="s">
        <v>130</v>
      </c>
      <c r="D3" s="68" t="s">
        <v>7</v>
      </c>
      <c r="E3" s="26" t="s">
        <v>8</v>
      </c>
      <c r="F3" s="26" t="s">
        <v>116</v>
      </c>
      <c r="G3" s="17" t="s">
        <v>9</v>
      </c>
      <c r="H3" s="17" t="s">
        <v>10</v>
      </c>
      <c r="I3" s="26" t="s">
        <v>6</v>
      </c>
      <c r="J3" s="21">
        <v>50</v>
      </c>
      <c r="K3" s="21"/>
      <c r="L3" s="21">
        <v>5</v>
      </c>
      <c r="M3" s="21"/>
      <c r="N3" s="21"/>
      <c r="O3" s="21">
        <v>20</v>
      </c>
      <c r="P3" s="21">
        <v>10</v>
      </c>
      <c r="Q3" s="21"/>
      <c r="R3" s="21"/>
      <c r="S3" s="21"/>
      <c r="T3" s="21"/>
      <c r="U3" s="21"/>
      <c r="V3" s="21">
        <v>5</v>
      </c>
      <c r="W3" s="21">
        <v>25</v>
      </c>
      <c r="X3" s="21">
        <v>3</v>
      </c>
      <c r="Y3" s="21"/>
      <c r="Z3" s="21"/>
      <c r="AA3" s="21"/>
      <c r="AB3" s="21"/>
      <c r="AC3" s="21"/>
      <c r="AD3" s="21">
        <v>1</v>
      </c>
      <c r="AE3" s="21"/>
      <c r="AF3" s="21"/>
      <c r="AG3" s="21"/>
      <c r="AH3" s="21"/>
      <c r="AI3" s="21"/>
      <c r="AJ3" s="21">
        <v>2</v>
      </c>
      <c r="AK3" s="21"/>
      <c r="AL3" s="21"/>
      <c r="AM3" s="21">
        <v>2</v>
      </c>
      <c r="AN3" s="21"/>
      <c r="AO3" s="21">
        <v>20</v>
      </c>
      <c r="AP3" s="21">
        <f>SUM(J3:AO3)</f>
        <v>143</v>
      </c>
      <c r="AQ3" s="28">
        <v>20.149999999999999</v>
      </c>
      <c r="AR3" s="28">
        <f t="shared" ref="AR3:AR56" si="0">AQ3*AP3</f>
        <v>2881.45</v>
      </c>
      <c r="AS3" s="82">
        <f>SUM(AR3:AR11)</f>
        <v>139985.93</v>
      </c>
    </row>
    <row r="4" spans="1:45">
      <c r="A4" s="86"/>
      <c r="B4" s="36">
        <v>2</v>
      </c>
      <c r="C4" s="92"/>
      <c r="D4" s="68"/>
      <c r="E4" s="26" t="s">
        <v>11</v>
      </c>
      <c r="F4" s="26" t="s">
        <v>116</v>
      </c>
      <c r="G4" s="17" t="s">
        <v>9</v>
      </c>
      <c r="H4" s="17" t="s">
        <v>10</v>
      </c>
      <c r="I4" s="26" t="s">
        <v>6</v>
      </c>
      <c r="J4" s="21">
        <v>15</v>
      </c>
      <c r="K4" s="21"/>
      <c r="L4" s="21">
        <v>30</v>
      </c>
      <c r="M4" s="21">
        <v>20</v>
      </c>
      <c r="N4" s="21">
        <v>3</v>
      </c>
      <c r="O4" s="21">
        <v>40</v>
      </c>
      <c r="P4" s="21">
        <v>10</v>
      </c>
      <c r="Q4" s="21">
        <v>26</v>
      </c>
      <c r="R4" s="21">
        <v>20</v>
      </c>
      <c r="S4" s="21">
        <v>6</v>
      </c>
      <c r="T4" s="21"/>
      <c r="U4" s="21"/>
      <c r="V4" s="21">
        <v>100</v>
      </c>
      <c r="W4" s="21">
        <v>25</v>
      </c>
      <c r="X4" s="21">
        <v>3</v>
      </c>
      <c r="Y4" s="21"/>
      <c r="Z4" s="21">
        <v>10</v>
      </c>
      <c r="AA4" s="21"/>
      <c r="AB4" s="21"/>
      <c r="AC4" s="21"/>
      <c r="AD4" s="21">
        <v>86</v>
      </c>
      <c r="AE4" s="21">
        <v>3</v>
      </c>
      <c r="AF4" s="21"/>
      <c r="AG4" s="21">
        <v>1</v>
      </c>
      <c r="AH4" s="21">
        <v>20</v>
      </c>
      <c r="AI4" s="21"/>
      <c r="AJ4" s="21"/>
      <c r="AK4" s="21"/>
      <c r="AL4" s="21">
        <v>200</v>
      </c>
      <c r="AM4" s="21">
        <v>2</v>
      </c>
      <c r="AN4" s="21"/>
      <c r="AO4" s="21">
        <v>10</v>
      </c>
      <c r="AP4" s="21">
        <f t="shared" ref="AP4:AP56" si="1">SUM(J4:AO4)</f>
        <v>630</v>
      </c>
      <c r="AQ4" s="28">
        <v>48.06</v>
      </c>
      <c r="AR4" s="28">
        <f t="shared" si="0"/>
        <v>30277.800000000003</v>
      </c>
      <c r="AS4" s="83"/>
    </row>
    <row r="5" spans="1:45" s="7" customFormat="1">
      <c r="A5" s="86"/>
      <c r="B5" s="36">
        <v>3</v>
      </c>
      <c r="C5" s="92"/>
      <c r="D5" s="68"/>
      <c r="E5" s="26" t="s">
        <v>12</v>
      </c>
      <c r="F5" s="26" t="s">
        <v>116</v>
      </c>
      <c r="G5" s="17" t="s">
        <v>9</v>
      </c>
      <c r="H5" s="17" t="s">
        <v>10</v>
      </c>
      <c r="I5" s="26" t="s">
        <v>6</v>
      </c>
      <c r="J5" s="21">
        <v>50</v>
      </c>
      <c r="K5" s="21"/>
      <c r="L5" s="21">
        <v>10</v>
      </c>
      <c r="M5" s="21"/>
      <c r="N5" s="21"/>
      <c r="O5" s="21">
        <v>25</v>
      </c>
      <c r="P5" s="21">
        <v>30</v>
      </c>
      <c r="Q5" s="21">
        <v>12</v>
      </c>
      <c r="R5" s="21"/>
      <c r="S5" s="21">
        <v>12</v>
      </c>
      <c r="T5" s="21"/>
      <c r="U5" s="21"/>
      <c r="V5" s="21">
        <v>5</v>
      </c>
      <c r="W5" s="21">
        <v>100</v>
      </c>
      <c r="X5" s="21"/>
      <c r="Y5" s="21"/>
      <c r="Z5" s="21"/>
      <c r="AA5" s="21"/>
      <c r="AB5" s="21"/>
      <c r="AC5" s="21">
        <v>10</v>
      </c>
      <c r="AD5" s="21"/>
      <c r="AE5" s="21"/>
      <c r="AF5" s="21"/>
      <c r="AG5" s="21"/>
      <c r="AH5" s="21"/>
      <c r="AI5" s="21">
        <v>2</v>
      </c>
      <c r="AJ5" s="21"/>
      <c r="AK5" s="21"/>
      <c r="AL5" s="21"/>
      <c r="AM5" s="21">
        <v>2</v>
      </c>
      <c r="AN5" s="21"/>
      <c r="AO5" s="21">
        <v>10</v>
      </c>
      <c r="AP5" s="21">
        <f t="shared" si="1"/>
        <v>268</v>
      </c>
      <c r="AQ5" s="28">
        <v>60.45</v>
      </c>
      <c r="AR5" s="28">
        <f t="shared" si="0"/>
        <v>16200.6</v>
      </c>
      <c r="AS5" s="83"/>
    </row>
    <row r="6" spans="1:45" s="7" customFormat="1">
      <c r="A6" s="86"/>
      <c r="B6" s="36">
        <v>4</v>
      </c>
      <c r="C6" s="92"/>
      <c r="D6" s="68"/>
      <c r="E6" s="26" t="s">
        <v>13</v>
      </c>
      <c r="F6" s="26" t="s">
        <v>116</v>
      </c>
      <c r="G6" s="17" t="s">
        <v>9</v>
      </c>
      <c r="H6" s="17" t="s">
        <v>10</v>
      </c>
      <c r="I6" s="26" t="s">
        <v>6</v>
      </c>
      <c r="J6" s="21"/>
      <c r="K6" s="21"/>
      <c r="L6" s="21">
        <v>35</v>
      </c>
      <c r="M6" s="21"/>
      <c r="N6" s="21"/>
      <c r="O6" s="21">
        <v>25</v>
      </c>
      <c r="P6" s="21">
        <v>10</v>
      </c>
      <c r="Q6" s="21">
        <v>16</v>
      </c>
      <c r="R6" s="21"/>
      <c r="S6" s="21">
        <v>6</v>
      </c>
      <c r="T6" s="21"/>
      <c r="U6" s="21">
        <v>10</v>
      </c>
      <c r="V6" s="21"/>
      <c r="W6" s="21"/>
      <c r="X6" s="21">
        <v>2</v>
      </c>
      <c r="Y6" s="21"/>
      <c r="Z6" s="21"/>
      <c r="AA6" s="21"/>
      <c r="AB6" s="21">
        <v>5</v>
      </c>
      <c r="AC6" s="21"/>
      <c r="AD6" s="21">
        <v>20</v>
      </c>
      <c r="AE6" s="21"/>
      <c r="AF6" s="21"/>
      <c r="AG6" s="21"/>
      <c r="AH6" s="21"/>
      <c r="AI6" s="21"/>
      <c r="AJ6" s="21"/>
      <c r="AK6" s="21"/>
      <c r="AL6" s="21"/>
      <c r="AM6" s="21">
        <v>2</v>
      </c>
      <c r="AN6" s="21"/>
      <c r="AO6" s="21">
        <v>10</v>
      </c>
      <c r="AP6" s="21">
        <f t="shared" si="1"/>
        <v>141</v>
      </c>
      <c r="AQ6" s="28">
        <v>83.85</v>
      </c>
      <c r="AR6" s="28">
        <f t="shared" si="0"/>
        <v>11822.849999999999</v>
      </c>
      <c r="AS6" s="83"/>
    </row>
    <row r="7" spans="1:45" s="7" customFormat="1" ht="23.25" customHeight="1">
      <c r="A7" s="86"/>
      <c r="B7" s="36">
        <v>5</v>
      </c>
      <c r="C7" s="92"/>
      <c r="D7" s="68"/>
      <c r="E7" s="26" t="s">
        <v>14</v>
      </c>
      <c r="F7" s="26" t="s">
        <v>116</v>
      </c>
      <c r="G7" s="17" t="s">
        <v>9</v>
      </c>
      <c r="H7" s="17" t="s">
        <v>10</v>
      </c>
      <c r="I7" s="26" t="s">
        <v>6</v>
      </c>
      <c r="J7" s="21">
        <v>5</v>
      </c>
      <c r="K7" s="21"/>
      <c r="L7" s="21">
        <v>5</v>
      </c>
      <c r="M7" s="21"/>
      <c r="N7" s="21"/>
      <c r="O7" s="21">
        <v>15</v>
      </c>
      <c r="P7" s="21">
        <v>5</v>
      </c>
      <c r="Q7" s="21"/>
      <c r="R7" s="21"/>
      <c r="S7" s="21"/>
      <c r="T7" s="21"/>
      <c r="U7" s="21"/>
      <c r="V7" s="21"/>
      <c r="W7" s="21">
        <v>10</v>
      </c>
      <c r="X7" s="21"/>
      <c r="Y7" s="21"/>
      <c r="Z7" s="21"/>
      <c r="AA7" s="21"/>
      <c r="AB7" s="21"/>
      <c r="AC7" s="21"/>
      <c r="AD7" s="21">
        <v>10</v>
      </c>
      <c r="AE7" s="21"/>
      <c r="AF7" s="21"/>
      <c r="AG7" s="21"/>
      <c r="AH7" s="21"/>
      <c r="AI7" s="21"/>
      <c r="AJ7" s="21"/>
      <c r="AK7" s="21"/>
      <c r="AL7" s="21">
        <v>8</v>
      </c>
      <c r="AM7" s="21">
        <v>2</v>
      </c>
      <c r="AN7" s="21"/>
      <c r="AO7" s="21">
        <v>5</v>
      </c>
      <c r="AP7" s="21">
        <f t="shared" si="1"/>
        <v>65</v>
      </c>
      <c r="AQ7" s="28">
        <v>26.54</v>
      </c>
      <c r="AR7" s="28">
        <f t="shared" si="0"/>
        <v>1725.1</v>
      </c>
      <c r="AS7" s="83"/>
    </row>
    <row r="8" spans="1:45" s="7" customFormat="1" ht="22.5" customHeight="1">
      <c r="A8" s="86"/>
      <c r="B8" s="36">
        <v>6</v>
      </c>
      <c r="C8" s="92"/>
      <c r="D8" s="68"/>
      <c r="E8" s="26" t="s">
        <v>15</v>
      </c>
      <c r="F8" s="26" t="s">
        <v>116</v>
      </c>
      <c r="G8" s="17" t="s">
        <v>9</v>
      </c>
      <c r="H8" s="17" t="s">
        <v>10</v>
      </c>
      <c r="I8" s="26" t="s">
        <v>16</v>
      </c>
      <c r="J8" s="21">
        <v>10</v>
      </c>
      <c r="K8" s="21"/>
      <c r="L8" s="21">
        <v>100</v>
      </c>
      <c r="M8" s="21">
        <v>5</v>
      </c>
      <c r="N8" s="21"/>
      <c r="O8" s="21">
        <v>50</v>
      </c>
      <c r="P8" s="21"/>
      <c r="Q8" s="21"/>
      <c r="R8" s="21"/>
      <c r="S8" s="21"/>
      <c r="T8" s="21"/>
      <c r="U8" s="21"/>
      <c r="V8" s="21">
        <v>5</v>
      </c>
      <c r="W8" s="21">
        <v>10</v>
      </c>
      <c r="X8" s="21"/>
      <c r="Y8" s="21"/>
      <c r="Z8" s="21"/>
      <c r="AA8" s="21"/>
      <c r="AB8" s="21">
        <v>20</v>
      </c>
      <c r="AC8" s="21"/>
      <c r="AD8" s="21">
        <v>20</v>
      </c>
      <c r="AE8" s="21"/>
      <c r="AF8" s="21"/>
      <c r="AG8" s="21"/>
      <c r="AH8" s="21"/>
      <c r="AI8" s="21"/>
      <c r="AJ8" s="21"/>
      <c r="AK8" s="21"/>
      <c r="AL8" s="21">
        <v>40</v>
      </c>
      <c r="AM8" s="21">
        <v>2</v>
      </c>
      <c r="AN8" s="21"/>
      <c r="AO8" s="21">
        <v>35</v>
      </c>
      <c r="AP8" s="21">
        <f t="shared" si="1"/>
        <v>297</v>
      </c>
      <c r="AQ8" s="28">
        <v>50.28</v>
      </c>
      <c r="AR8" s="28">
        <f t="shared" si="0"/>
        <v>14933.16</v>
      </c>
      <c r="AS8" s="83"/>
    </row>
    <row r="9" spans="1:45" s="7" customFormat="1" ht="28.5" customHeight="1">
      <c r="A9" s="86"/>
      <c r="B9" s="36">
        <v>7</v>
      </c>
      <c r="C9" s="92"/>
      <c r="D9" s="68"/>
      <c r="E9" s="26" t="s">
        <v>17</v>
      </c>
      <c r="F9" s="26" t="s">
        <v>116</v>
      </c>
      <c r="G9" s="17" t="s">
        <v>9</v>
      </c>
      <c r="H9" s="17" t="s">
        <v>10</v>
      </c>
      <c r="I9" s="26" t="s">
        <v>6</v>
      </c>
      <c r="J9" s="21">
        <v>50</v>
      </c>
      <c r="K9" s="21"/>
      <c r="L9" s="21">
        <v>580</v>
      </c>
      <c r="M9" s="21">
        <v>20</v>
      </c>
      <c r="N9" s="21">
        <v>50</v>
      </c>
      <c r="O9" s="21">
        <v>30</v>
      </c>
      <c r="P9" s="21">
        <v>30</v>
      </c>
      <c r="Q9" s="21">
        <v>15</v>
      </c>
      <c r="R9" s="21">
        <v>15</v>
      </c>
      <c r="S9" s="21"/>
      <c r="T9" s="21"/>
      <c r="U9" s="21"/>
      <c r="V9" s="21">
        <v>30</v>
      </c>
      <c r="W9" s="21">
        <v>50</v>
      </c>
      <c r="X9" s="21"/>
      <c r="Y9" s="21"/>
      <c r="Z9" s="21"/>
      <c r="AA9" s="21"/>
      <c r="AB9" s="21"/>
      <c r="AC9" s="21"/>
      <c r="AD9" s="21">
        <v>2</v>
      </c>
      <c r="AE9" s="21"/>
      <c r="AF9" s="21">
        <v>10</v>
      </c>
      <c r="AG9" s="21"/>
      <c r="AH9" s="21">
        <v>20</v>
      </c>
      <c r="AI9" s="21"/>
      <c r="AJ9" s="21"/>
      <c r="AK9" s="21">
        <v>2</v>
      </c>
      <c r="AL9" s="21">
        <v>300</v>
      </c>
      <c r="AM9" s="21">
        <v>2</v>
      </c>
      <c r="AN9" s="21"/>
      <c r="AO9" s="21">
        <v>10</v>
      </c>
      <c r="AP9" s="21">
        <f t="shared" si="1"/>
        <v>1216</v>
      </c>
      <c r="AQ9" s="28">
        <v>35.36</v>
      </c>
      <c r="AR9" s="28">
        <f t="shared" si="0"/>
        <v>42997.760000000002</v>
      </c>
      <c r="AS9" s="83"/>
    </row>
    <row r="10" spans="1:45" s="7" customFormat="1" ht="37.5" customHeight="1">
      <c r="A10" s="86"/>
      <c r="B10" s="36">
        <v>8</v>
      </c>
      <c r="C10" s="92"/>
      <c r="D10" s="68" t="s">
        <v>18</v>
      </c>
      <c r="E10" s="26" t="s">
        <v>19</v>
      </c>
      <c r="F10" s="26" t="s">
        <v>116</v>
      </c>
      <c r="G10" s="17" t="s">
        <v>9</v>
      </c>
      <c r="H10" s="17" t="s">
        <v>10</v>
      </c>
      <c r="I10" s="26" t="s">
        <v>16</v>
      </c>
      <c r="J10" s="21"/>
      <c r="K10" s="21"/>
      <c r="L10" s="21">
        <v>14</v>
      </c>
      <c r="M10" s="21">
        <v>25</v>
      </c>
      <c r="N10" s="21"/>
      <c r="O10" s="21">
        <v>12</v>
      </c>
      <c r="P10" s="21">
        <v>3</v>
      </c>
      <c r="Q10" s="21"/>
      <c r="R10" s="21"/>
      <c r="S10" s="21"/>
      <c r="T10" s="21"/>
      <c r="U10" s="21"/>
      <c r="V10" s="21"/>
      <c r="W10" s="21"/>
      <c r="X10" s="21"/>
      <c r="Y10" s="21"/>
      <c r="Z10" s="21">
        <v>15</v>
      </c>
      <c r="AA10" s="21"/>
      <c r="AB10" s="21"/>
      <c r="AC10" s="21"/>
      <c r="AD10" s="21">
        <v>20</v>
      </c>
      <c r="AE10" s="21"/>
      <c r="AF10" s="21"/>
      <c r="AG10" s="21"/>
      <c r="AH10" s="21"/>
      <c r="AI10" s="21"/>
      <c r="AJ10" s="21"/>
      <c r="AK10" s="21"/>
      <c r="AL10" s="21">
        <v>40</v>
      </c>
      <c r="AM10" s="21">
        <v>2</v>
      </c>
      <c r="AN10" s="21"/>
      <c r="AO10" s="21"/>
      <c r="AP10" s="21">
        <f t="shared" si="1"/>
        <v>131</v>
      </c>
      <c r="AQ10" s="28">
        <v>117.87</v>
      </c>
      <c r="AR10" s="28">
        <f t="shared" si="0"/>
        <v>15440.970000000001</v>
      </c>
      <c r="AS10" s="83"/>
    </row>
    <row r="11" spans="1:45" s="7" customFormat="1" ht="39" customHeight="1">
      <c r="A11" s="86"/>
      <c r="B11" s="36">
        <v>9</v>
      </c>
      <c r="C11" s="93"/>
      <c r="D11" s="68"/>
      <c r="E11" s="26" t="s">
        <v>20</v>
      </c>
      <c r="F11" s="26" t="s">
        <v>116</v>
      </c>
      <c r="G11" s="17" t="s">
        <v>9</v>
      </c>
      <c r="H11" s="17" t="s">
        <v>10</v>
      </c>
      <c r="I11" s="26" t="s">
        <v>6</v>
      </c>
      <c r="J11" s="21"/>
      <c r="K11" s="21"/>
      <c r="L11" s="21">
        <v>12</v>
      </c>
      <c r="M11" s="21"/>
      <c r="N11" s="21"/>
      <c r="O11" s="21">
        <v>8</v>
      </c>
      <c r="P11" s="21">
        <v>5</v>
      </c>
      <c r="Q11" s="21"/>
      <c r="R11" s="21"/>
      <c r="S11" s="21"/>
      <c r="T11" s="21"/>
      <c r="U11" s="21"/>
      <c r="V11" s="21"/>
      <c r="W11" s="21"/>
      <c r="X11" s="21"/>
      <c r="Y11" s="21"/>
      <c r="Z11" s="21">
        <v>5</v>
      </c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>
        <v>2</v>
      </c>
      <c r="AN11" s="21"/>
      <c r="AO11" s="21"/>
      <c r="AP11" s="21">
        <f t="shared" si="1"/>
        <v>32</v>
      </c>
      <c r="AQ11" s="28">
        <v>115.82</v>
      </c>
      <c r="AR11" s="28">
        <f t="shared" si="0"/>
        <v>3706.24</v>
      </c>
      <c r="AS11" s="83"/>
    </row>
    <row r="12" spans="1:45" s="7" customFormat="1" ht="60">
      <c r="A12" s="46">
        <v>2</v>
      </c>
      <c r="B12" s="38">
        <v>10</v>
      </c>
      <c r="C12" s="39" t="s">
        <v>130</v>
      </c>
      <c r="D12" s="55" t="s">
        <v>21</v>
      </c>
      <c r="E12" s="39" t="s">
        <v>22</v>
      </c>
      <c r="F12" s="39" t="s">
        <v>116</v>
      </c>
      <c r="G12" s="40" t="s">
        <v>9</v>
      </c>
      <c r="H12" s="40" t="s">
        <v>10</v>
      </c>
      <c r="I12" s="39" t="s">
        <v>16</v>
      </c>
      <c r="J12" s="41"/>
      <c r="K12" s="41"/>
      <c r="L12" s="41"/>
      <c r="M12" s="41"/>
      <c r="N12" s="41"/>
      <c r="O12" s="41">
        <v>20</v>
      </c>
      <c r="P12" s="41"/>
      <c r="Q12" s="41">
        <v>50</v>
      </c>
      <c r="R12" s="41"/>
      <c r="S12" s="41"/>
      <c r="T12" s="41">
        <v>50</v>
      </c>
      <c r="U12" s="41"/>
      <c r="V12" s="41">
        <v>5</v>
      </c>
      <c r="W12" s="41">
        <v>20</v>
      </c>
      <c r="X12" s="41">
        <v>2</v>
      </c>
      <c r="Y12" s="41">
        <v>6</v>
      </c>
      <c r="Z12" s="41">
        <v>10</v>
      </c>
      <c r="AA12" s="41"/>
      <c r="AB12" s="41"/>
      <c r="AC12" s="41"/>
      <c r="AD12" s="41">
        <v>1</v>
      </c>
      <c r="AE12" s="41">
        <v>10</v>
      </c>
      <c r="AF12" s="41"/>
      <c r="AG12" s="41"/>
      <c r="AH12" s="41"/>
      <c r="AI12" s="41"/>
      <c r="AJ12" s="41"/>
      <c r="AK12" s="41">
        <v>10</v>
      </c>
      <c r="AL12" s="41"/>
      <c r="AM12" s="41">
        <v>12</v>
      </c>
      <c r="AN12" s="41"/>
      <c r="AO12" s="41">
        <v>15</v>
      </c>
      <c r="AP12" s="41">
        <f t="shared" si="1"/>
        <v>211</v>
      </c>
      <c r="AQ12" s="42">
        <v>67.28</v>
      </c>
      <c r="AR12" s="42">
        <f t="shared" si="0"/>
        <v>14196.08</v>
      </c>
      <c r="AS12" s="50">
        <f>AR12</f>
        <v>14196.08</v>
      </c>
    </row>
    <row r="13" spans="1:45" s="7" customFormat="1" ht="55.5" customHeight="1">
      <c r="A13" s="80">
        <v>3</v>
      </c>
      <c r="B13" s="36">
        <v>11</v>
      </c>
      <c r="C13" s="94" t="s">
        <v>128</v>
      </c>
      <c r="D13" s="81" t="s">
        <v>23</v>
      </c>
      <c r="E13" s="26" t="s">
        <v>8</v>
      </c>
      <c r="F13" s="26" t="s">
        <v>116</v>
      </c>
      <c r="G13" s="17" t="s">
        <v>9</v>
      </c>
      <c r="H13" s="17" t="s">
        <v>10</v>
      </c>
      <c r="I13" s="26" t="s">
        <v>6</v>
      </c>
      <c r="J13" s="21"/>
      <c r="K13" s="21"/>
      <c r="L13" s="21"/>
      <c r="M13" s="21"/>
      <c r="N13" s="21"/>
      <c r="O13" s="21">
        <v>10</v>
      </c>
      <c r="P13" s="21">
        <v>10</v>
      </c>
      <c r="Q13" s="21"/>
      <c r="R13" s="21"/>
      <c r="S13" s="21"/>
      <c r="T13" s="21"/>
      <c r="U13" s="21"/>
      <c r="V13" s="21">
        <v>20</v>
      </c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>
        <v>50</v>
      </c>
      <c r="AN13" s="21"/>
      <c r="AO13" s="21">
        <v>10</v>
      </c>
      <c r="AP13" s="21">
        <f t="shared" si="1"/>
        <v>100</v>
      </c>
      <c r="AQ13" s="28">
        <v>24.31</v>
      </c>
      <c r="AR13" s="28">
        <f t="shared" si="0"/>
        <v>2431</v>
      </c>
      <c r="AS13" s="82">
        <f>SUM(AR13+AR14)</f>
        <v>36399.219999999994</v>
      </c>
    </row>
    <row r="14" spans="1:45" s="7" customFormat="1" ht="61.5" customHeight="1">
      <c r="A14" s="80"/>
      <c r="B14" s="36">
        <v>12</v>
      </c>
      <c r="C14" s="95"/>
      <c r="D14" s="81"/>
      <c r="E14" s="26" t="s">
        <v>24</v>
      </c>
      <c r="F14" s="26" t="s">
        <v>116</v>
      </c>
      <c r="G14" s="17" t="s">
        <v>9</v>
      </c>
      <c r="H14" s="17" t="s">
        <v>10</v>
      </c>
      <c r="I14" s="26" t="s">
        <v>6</v>
      </c>
      <c r="J14" s="21"/>
      <c r="K14" s="21"/>
      <c r="L14" s="21"/>
      <c r="M14" s="21"/>
      <c r="N14" s="21"/>
      <c r="O14" s="21">
        <v>50</v>
      </c>
      <c r="P14" s="21">
        <v>10</v>
      </c>
      <c r="Q14" s="21">
        <v>20</v>
      </c>
      <c r="R14" s="21"/>
      <c r="S14" s="21"/>
      <c r="T14" s="21">
        <v>10</v>
      </c>
      <c r="U14" s="21">
        <v>10</v>
      </c>
      <c r="V14" s="21">
        <v>200</v>
      </c>
      <c r="W14" s="21"/>
      <c r="X14" s="21">
        <v>4</v>
      </c>
      <c r="Y14" s="21">
        <v>10</v>
      </c>
      <c r="Z14" s="21"/>
      <c r="AA14" s="21">
        <v>3</v>
      </c>
      <c r="AB14" s="21">
        <v>30</v>
      </c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>
        <v>50</v>
      </c>
      <c r="AN14" s="21"/>
      <c r="AO14" s="21">
        <v>10</v>
      </c>
      <c r="AP14" s="21">
        <f t="shared" si="1"/>
        <v>407</v>
      </c>
      <c r="AQ14" s="28">
        <v>83.46</v>
      </c>
      <c r="AR14" s="28">
        <f t="shared" si="0"/>
        <v>33968.219999999994</v>
      </c>
      <c r="AS14" s="83"/>
    </row>
    <row r="15" spans="1:45" s="7" customFormat="1" ht="92.25" customHeight="1">
      <c r="A15" s="46">
        <v>4</v>
      </c>
      <c r="B15" s="38">
        <v>13</v>
      </c>
      <c r="C15" s="39" t="s">
        <v>128</v>
      </c>
      <c r="D15" s="55" t="s">
        <v>25</v>
      </c>
      <c r="E15" s="43" t="s">
        <v>26</v>
      </c>
      <c r="F15" s="39" t="s">
        <v>116</v>
      </c>
      <c r="G15" s="44" t="s">
        <v>9</v>
      </c>
      <c r="H15" s="44" t="s">
        <v>10</v>
      </c>
      <c r="I15" s="43" t="s">
        <v>16</v>
      </c>
      <c r="J15" s="45"/>
      <c r="K15" s="45"/>
      <c r="L15" s="45">
        <v>12</v>
      </c>
      <c r="M15" s="45"/>
      <c r="N15" s="45"/>
      <c r="O15" s="45">
        <v>20</v>
      </c>
      <c r="P15" s="45">
        <v>5</v>
      </c>
      <c r="Q15" s="45"/>
      <c r="R15" s="45"/>
      <c r="S15" s="45"/>
      <c r="T15" s="45"/>
      <c r="U15" s="45"/>
      <c r="V15" s="45"/>
      <c r="W15" s="45"/>
      <c r="X15" s="45">
        <v>3</v>
      </c>
      <c r="Y15" s="45"/>
      <c r="Z15" s="45">
        <v>5</v>
      </c>
      <c r="AA15" s="45"/>
      <c r="AB15" s="45"/>
      <c r="AC15" s="45"/>
      <c r="AD15" s="45"/>
      <c r="AE15" s="45"/>
      <c r="AF15" s="45"/>
      <c r="AG15" s="45"/>
      <c r="AH15" s="45"/>
      <c r="AI15" s="45"/>
      <c r="AJ15" s="45">
        <v>1</v>
      </c>
      <c r="AK15" s="45"/>
      <c r="AL15" s="45"/>
      <c r="AM15" s="45">
        <v>5</v>
      </c>
      <c r="AN15" s="45"/>
      <c r="AO15" s="45"/>
      <c r="AP15" s="45">
        <f t="shared" si="1"/>
        <v>51</v>
      </c>
      <c r="AQ15" s="42">
        <v>85.49</v>
      </c>
      <c r="AR15" s="42">
        <f t="shared" si="0"/>
        <v>4359.99</v>
      </c>
      <c r="AS15" s="50">
        <f>AR15</f>
        <v>4359.99</v>
      </c>
    </row>
    <row r="16" spans="1:45" s="7" customFormat="1">
      <c r="A16" s="80">
        <v>5</v>
      </c>
      <c r="B16" s="36">
        <v>14</v>
      </c>
      <c r="C16" s="91" t="s">
        <v>128</v>
      </c>
      <c r="D16" s="68" t="s">
        <v>124</v>
      </c>
      <c r="E16" s="26" t="s">
        <v>27</v>
      </c>
      <c r="F16" s="26" t="s">
        <v>116</v>
      </c>
      <c r="G16" s="17" t="s">
        <v>9</v>
      </c>
      <c r="H16" s="17" t="s">
        <v>10</v>
      </c>
      <c r="I16" s="26" t="s">
        <v>6</v>
      </c>
      <c r="J16" s="21">
        <v>10</v>
      </c>
      <c r="K16" s="21"/>
      <c r="L16" s="21">
        <v>3</v>
      </c>
      <c r="M16" s="21"/>
      <c r="N16" s="21"/>
      <c r="O16" s="21">
        <v>7</v>
      </c>
      <c r="P16" s="21">
        <v>5</v>
      </c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>
        <v>3</v>
      </c>
      <c r="AN16" s="21"/>
      <c r="AO16" s="21"/>
      <c r="AP16" s="21">
        <f t="shared" si="1"/>
        <v>28</v>
      </c>
      <c r="AQ16" s="28">
        <v>69.989999999999995</v>
      </c>
      <c r="AR16" s="28">
        <f t="shared" si="0"/>
        <v>1959.7199999999998</v>
      </c>
      <c r="AS16" s="82">
        <f>SUM(AR16:AR18)</f>
        <v>176986.77000000002</v>
      </c>
    </row>
    <row r="17" spans="1:45" s="7" customFormat="1">
      <c r="A17" s="80"/>
      <c r="B17" s="36">
        <v>15</v>
      </c>
      <c r="C17" s="92"/>
      <c r="D17" s="68"/>
      <c r="E17" s="26" t="s">
        <v>28</v>
      </c>
      <c r="F17" s="26" t="s">
        <v>116</v>
      </c>
      <c r="G17" s="17" t="s">
        <v>9</v>
      </c>
      <c r="H17" s="17" t="s">
        <v>10</v>
      </c>
      <c r="I17" s="26" t="s">
        <v>6</v>
      </c>
      <c r="J17" s="21">
        <v>16</v>
      </c>
      <c r="K17" s="21"/>
      <c r="L17" s="21">
        <v>2</v>
      </c>
      <c r="M17" s="21"/>
      <c r="N17" s="21">
        <v>6</v>
      </c>
      <c r="O17" s="21">
        <v>8</v>
      </c>
      <c r="P17" s="21">
        <v>2</v>
      </c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>
        <v>3</v>
      </c>
      <c r="AN17" s="21"/>
      <c r="AO17" s="21"/>
      <c r="AP17" s="21">
        <f t="shared" si="1"/>
        <v>37</v>
      </c>
      <c r="AQ17" s="28">
        <v>1069.6500000000001</v>
      </c>
      <c r="AR17" s="28">
        <f t="shared" si="0"/>
        <v>39577.050000000003</v>
      </c>
      <c r="AS17" s="83"/>
    </row>
    <row r="18" spans="1:45" s="7" customFormat="1" ht="62.25" customHeight="1">
      <c r="A18" s="80"/>
      <c r="B18" s="36">
        <v>16</v>
      </c>
      <c r="C18" s="93"/>
      <c r="D18" s="68"/>
      <c r="E18" s="26" t="s">
        <v>29</v>
      </c>
      <c r="F18" s="26" t="s">
        <v>116</v>
      </c>
      <c r="G18" s="17" t="s">
        <v>9</v>
      </c>
      <c r="H18" s="17" t="s">
        <v>10</v>
      </c>
      <c r="I18" s="26" t="s">
        <v>6</v>
      </c>
      <c r="J18" s="21">
        <v>24</v>
      </c>
      <c r="K18" s="21"/>
      <c r="L18" s="21">
        <v>2</v>
      </c>
      <c r="M18" s="21"/>
      <c r="N18" s="21"/>
      <c r="O18" s="21">
        <v>8</v>
      </c>
      <c r="P18" s="21">
        <v>2</v>
      </c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>
        <v>4</v>
      </c>
      <c r="AM18" s="21">
        <v>3</v>
      </c>
      <c r="AN18" s="21"/>
      <c r="AO18" s="21"/>
      <c r="AP18" s="21">
        <f t="shared" si="1"/>
        <v>43</v>
      </c>
      <c r="AQ18" s="28">
        <v>3150</v>
      </c>
      <c r="AR18" s="28">
        <f t="shared" si="0"/>
        <v>135450</v>
      </c>
      <c r="AS18" s="83"/>
    </row>
    <row r="19" spans="1:45" s="7" customFormat="1">
      <c r="A19" s="87">
        <v>6</v>
      </c>
      <c r="B19" s="38">
        <v>17</v>
      </c>
      <c r="C19" s="89" t="s">
        <v>128</v>
      </c>
      <c r="D19" s="88" t="s">
        <v>30</v>
      </c>
      <c r="E19" s="39" t="s">
        <v>31</v>
      </c>
      <c r="F19" s="39" t="s">
        <v>116</v>
      </c>
      <c r="G19" s="44" t="s">
        <v>9</v>
      </c>
      <c r="H19" s="44" t="s">
        <v>10</v>
      </c>
      <c r="I19" s="39" t="s">
        <v>6</v>
      </c>
      <c r="J19" s="41">
        <v>1000</v>
      </c>
      <c r="K19" s="41"/>
      <c r="L19" s="41"/>
      <c r="M19" s="41"/>
      <c r="N19" s="41"/>
      <c r="O19" s="41">
        <v>300</v>
      </c>
      <c r="P19" s="41">
        <v>1000</v>
      </c>
      <c r="Q19" s="41">
        <v>100</v>
      </c>
      <c r="R19" s="41"/>
      <c r="S19" s="41"/>
      <c r="T19" s="41"/>
      <c r="U19" s="41">
        <v>100</v>
      </c>
      <c r="V19" s="41"/>
      <c r="W19" s="41">
        <v>2000</v>
      </c>
      <c r="X19" s="41"/>
      <c r="Y19" s="41"/>
      <c r="Z19" s="41">
        <v>20</v>
      </c>
      <c r="AA19" s="41"/>
      <c r="AB19" s="41"/>
      <c r="AC19" s="41"/>
      <c r="AD19" s="41">
        <v>1500</v>
      </c>
      <c r="AE19" s="41">
        <v>30</v>
      </c>
      <c r="AF19" s="41"/>
      <c r="AG19" s="41"/>
      <c r="AH19" s="41">
        <v>200</v>
      </c>
      <c r="AI19" s="41"/>
      <c r="AJ19" s="41"/>
      <c r="AK19" s="41"/>
      <c r="AL19" s="41">
        <v>3000</v>
      </c>
      <c r="AM19" s="41">
        <v>150</v>
      </c>
      <c r="AN19" s="41"/>
      <c r="AO19" s="41">
        <v>400</v>
      </c>
      <c r="AP19" s="41">
        <f t="shared" si="1"/>
        <v>9800</v>
      </c>
      <c r="AQ19" s="42">
        <v>1</v>
      </c>
      <c r="AR19" s="42">
        <f t="shared" si="0"/>
        <v>9800</v>
      </c>
      <c r="AS19" s="84">
        <f>SUM(AR19:AR25)</f>
        <v>123299.41</v>
      </c>
    </row>
    <row r="20" spans="1:45" s="7" customFormat="1">
      <c r="A20" s="87"/>
      <c r="B20" s="38">
        <v>18</v>
      </c>
      <c r="C20" s="96"/>
      <c r="D20" s="88"/>
      <c r="E20" s="39" t="s">
        <v>32</v>
      </c>
      <c r="F20" s="39" t="s">
        <v>116</v>
      </c>
      <c r="G20" s="44" t="s">
        <v>9</v>
      </c>
      <c r="H20" s="44" t="s">
        <v>10</v>
      </c>
      <c r="I20" s="39" t="s">
        <v>16</v>
      </c>
      <c r="J20" s="41">
        <v>10</v>
      </c>
      <c r="K20" s="41">
        <v>300</v>
      </c>
      <c r="L20" s="41">
        <v>25</v>
      </c>
      <c r="M20" s="41"/>
      <c r="N20" s="41">
        <v>40</v>
      </c>
      <c r="O20" s="41">
        <v>15</v>
      </c>
      <c r="P20" s="41">
        <v>20</v>
      </c>
      <c r="Q20" s="41">
        <v>60</v>
      </c>
      <c r="R20" s="41"/>
      <c r="S20" s="41">
        <v>60</v>
      </c>
      <c r="T20" s="41"/>
      <c r="U20" s="41"/>
      <c r="V20" s="41">
        <v>10</v>
      </c>
      <c r="W20" s="41"/>
      <c r="X20" s="41"/>
      <c r="Y20" s="41">
        <v>5</v>
      </c>
      <c r="Z20" s="41">
        <v>10</v>
      </c>
      <c r="AA20" s="41"/>
      <c r="AB20" s="41">
        <v>30</v>
      </c>
      <c r="AC20" s="41"/>
      <c r="AD20" s="41">
        <v>10</v>
      </c>
      <c r="AE20" s="41"/>
      <c r="AF20" s="41"/>
      <c r="AG20" s="41"/>
      <c r="AH20" s="41"/>
      <c r="AI20" s="41"/>
      <c r="AJ20" s="41">
        <v>3</v>
      </c>
      <c r="AK20" s="41"/>
      <c r="AL20" s="41">
        <v>20</v>
      </c>
      <c r="AM20" s="41">
        <v>100</v>
      </c>
      <c r="AN20" s="41"/>
      <c r="AO20" s="41">
        <v>320</v>
      </c>
      <c r="AP20" s="41">
        <f t="shared" si="1"/>
        <v>1038</v>
      </c>
      <c r="AQ20" s="42">
        <v>76</v>
      </c>
      <c r="AR20" s="42">
        <f t="shared" si="0"/>
        <v>78888</v>
      </c>
      <c r="AS20" s="85"/>
    </row>
    <row r="21" spans="1:45" s="7" customFormat="1">
      <c r="A21" s="87"/>
      <c r="B21" s="38">
        <v>19</v>
      </c>
      <c r="C21" s="96"/>
      <c r="D21" s="88"/>
      <c r="E21" s="39" t="s">
        <v>33</v>
      </c>
      <c r="F21" s="39" t="s">
        <v>116</v>
      </c>
      <c r="G21" s="44" t="s">
        <v>9</v>
      </c>
      <c r="H21" s="44" t="s">
        <v>10</v>
      </c>
      <c r="I21" s="39" t="s">
        <v>6</v>
      </c>
      <c r="J21" s="41">
        <v>10</v>
      </c>
      <c r="K21" s="41"/>
      <c r="L21" s="41">
        <v>15</v>
      </c>
      <c r="M21" s="41"/>
      <c r="N21" s="41"/>
      <c r="O21" s="41">
        <v>15</v>
      </c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  <c r="AJ21" s="41">
        <v>2</v>
      </c>
      <c r="AK21" s="41"/>
      <c r="AL21" s="41"/>
      <c r="AM21" s="41">
        <v>30</v>
      </c>
      <c r="AN21" s="41"/>
      <c r="AO21" s="41"/>
      <c r="AP21" s="41">
        <f t="shared" si="1"/>
        <v>72</v>
      </c>
      <c r="AQ21" s="42">
        <v>54.93</v>
      </c>
      <c r="AR21" s="42">
        <f t="shared" si="0"/>
        <v>3954.96</v>
      </c>
      <c r="AS21" s="85"/>
    </row>
    <row r="22" spans="1:45" s="7" customFormat="1">
      <c r="A22" s="87"/>
      <c r="B22" s="38">
        <v>20</v>
      </c>
      <c r="C22" s="96"/>
      <c r="D22" s="88" t="s">
        <v>34</v>
      </c>
      <c r="E22" s="39" t="s">
        <v>35</v>
      </c>
      <c r="F22" s="39" t="s">
        <v>116</v>
      </c>
      <c r="G22" s="44" t="s">
        <v>9</v>
      </c>
      <c r="H22" s="44" t="s">
        <v>10</v>
      </c>
      <c r="I22" s="39" t="s">
        <v>6</v>
      </c>
      <c r="J22" s="41">
        <v>100</v>
      </c>
      <c r="K22" s="41"/>
      <c r="L22" s="41"/>
      <c r="M22" s="41"/>
      <c r="N22" s="41"/>
      <c r="O22" s="41">
        <v>200</v>
      </c>
      <c r="P22" s="41">
        <v>100</v>
      </c>
      <c r="Q22" s="41">
        <v>5</v>
      </c>
      <c r="R22" s="41"/>
      <c r="S22" s="41"/>
      <c r="T22" s="41">
        <v>5</v>
      </c>
      <c r="U22" s="41"/>
      <c r="V22" s="41">
        <v>40</v>
      </c>
      <c r="W22" s="41"/>
      <c r="X22" s="41"/>
      <c r="Y22" s="41"/>
      <c r="Z22" s="41"/>
      <c r="AA22" s="41"/>
      <c r="AB22" s="41"/>
      <c r="AC22" s="41"/>
      <c r="AD22" s="41">
        <v>550</v>
      </c>
      <c r="AE22" s="41"/>
      <c r="AF22" s="41">
        <v>200</v>
      </c>
      <c r="AG22" s="41"/>
      <c r="AH22" s="41"/>
      <c r="AI22" s="41"/>
      <c r="AJ22" s="41"/>
      <c r="AK22" s="41"/>
      <c r="AL22" s="41"/>
      <c r="AM22" s="41">
        <v>30</v>
      </c>
      <c r="AN22" s="41"/>
      <c r="AO22" s="41">
        <v>100</v>
      </c>
      <c r="AP22" s="41">
        <f t="shared" si="1"/>
        <v>1330</v>
      </c>
      <c r="AQ22" s="42">
        <v>0.77</v>
      </c>
      <c r="AR22" s="42">
        <f t="shared" si="0"/>
        <v>1024.1000000000001</v>
      </c>
      <c r="AS22" s="85"/>
    </row>
    <row r="23" spans="1:45" s="7" customFormat="1">
      <c r="A23" s="87"/>
      <c r="B23" s="38">
        <v>21</v>
      </c>
      <c r="C23" s="96"/>
      <c r="D23" s="88"/>
      <c r="E23" s="39" t="s">
        <v>36</v>
      </c>
      <c r="F23" s="39" t="s">
        <v>116</v>
      </c>
      <c r="G23" s="44" t="s">
        <v>9</v>
      </c>
      <c r="H23" s="44" t="s">
        <v>10</v>
      </c>
      <c r="I23" s="39" t="s">
        <v>6</v>
      </c>
      <c r="J23" s="41"/>
      <c r="K23" s="41"/>
      <c r="L23" s="41">
        <v>180</v>
      </c>
      <c r="M23" s="41"/>
      <c r="N23" s="41"/>
      <c r="O23" s="41">
        <v>250</v>
      </c>
      <c r="P23" s="41">
        <v>100</v>
      </c>
      <c r="Q23" s="41">
        <v>100</v>
      </c>
      <c r="R23" s="41"/>
      <c r="S23" s="41"/>
      <c r="T23" s="41"/>
      <c r="U23" s="41">
        <v>100</v>
      </c>
      <c r="V23" s="41"/>
      <c r="W23" s="41"/>
      <c r="X23" s="41"/>
      <c r="Y23" s="41"/>
      <c r="Z23" s="41"/>
      <c r="AA23" s="41"/>
      <c r="AB23" s="41"/>
      <c r="AC23" s="41"/>
      <c r="AD23" s="41">
        <v>100</v>
      </c>
      <c r="AE23" s="41"/>
      <c r="AF23" s="41">
        <v>500</v>
      </c>
      <c r="AG23" s="41"/>
      <c r="AH23" s="41"/>
      <c r="AI23" s="41">
        <v>100</v>
      </c>
      <c r="AJ23" s="41"/>
      <c r="AK23" s="41"/>
      <c r="AL23" s="41"/>
      <c r="AM23" s="41">
        <v>30</v>
      </c>
      <c r="AN23" s="41"/>
      <c r="AO23" s="41">
        <v>150</v>
      </c>
      <c r="AP23" s="41">
        <f t="shared" si="1"/>
        <v>1610</v>
      </c>
      <c r="AQ23" s="42">
        <v>0.87</v>
      </c>
      <c r="AR23" s="42">
        <f t="shared" si="0"/>
        <v>1400.7</v>
      </c>
      <c r="AS23" s="85"/>
    </row>
    <row r="24" spans="1:45" s="7" customFormat="1" ht="60">
      <c r="A24" s="87"/>
      <c r="B24" s="38">
        <v>22</v>
      </c>
      <c r="C24" s="96"/>
      <c r="D24" s="55" t="s">
        <v>37</v>
      </c>
      <c r="E24" s="39" t="s">
        <v>36</v>
      </c>
      <c r="F24" s="39" t="s">
        <v>116</v>
      </c>
      <c r="G24" s="44" t="s">
        <v>9</v>
      </c>
      <c r="H24" s="44" t="s">
        <v>10</v>
      </c>
      <c r="I24" s="39" t="s">
        <v>6</v>
      </c>
      <c r="J24" s="41"/>
      <c r="K24" s="41"/>
      <c r="L24" s="41"/>
      <c r="M24" s="41"/>
      <c r="N24" s="41">
        <v>3</v>
      </c>
      <c r="O24" s="41"/>
      <c r="P24" s="41">
        <v>100</v>
      </c>
      <c r="Q24" s="41"/>
      <c r="R24" s="41"/>
      <c r="S24" s="41"/>
      <c r="T24" s="41"/>
      <c r="U24" s="41"/>
      <c r="V24" s="41">
        <v>10</v>
      </c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>
        <v>30</v>
      </c>
      <c r="AN24" s="41"/>
      <c r="AO24" s="41">
        <v>30</v>
      </c>
      <c r="AP24" s="41">
        <f t="shared" si="1"/>
        <v>173</v>
      </c>
      <c r="AQ24" s="42">
        <v>1.05</v>
      </c>
      <c r="AR24" s="42">
        <f t="shared" si="0"/>
        <v>181.65</v>
      </c>
      <c r="AS24" s="85"/>
    </row>
    <row r="25" spans="1:45" s="7" customFormat="1" ht="30">
      <c r="A25" s="87"/>
      <c r="B25" s="38">
        <v>23</v>
      </c>
      <c r="C25" s="90"/>
      <c r="D25" s="56" t="s">
        <v>38</v>
      </c>
      <c r="E25" s="43" t="s">
        <v>26</v>
      </c>
      <c r="F25" s="39" t="s">
        <v>116</v>
      </c>
      <c r="G25" s="44" t="s">
        <v>9</v>
      </c>
      <c r="H25" s="44" t="s">
        <v>10</v>
      </c>
      <c r="I25" s="43" t="s">
        <v>16</v>
      </c>
      <c r="J25" s="45"/>
      <c r="K25" s="45">
        <v>100</v>
      </c>
      <c r="L25" s="45">
        <v>15</v>
      </c>
      <c r="M25" s="45"/>
      <c r="N25" s="45"/>
      <c r="O25" s="45">
        <v>20</v>
      </c>
      <c r="P25" s="45">
        <v>20</v>
      </c>
      <c r="Q25" s="45"/>
      <c r="R25" s="45"/>
      <c r="S25" s="45"/>
      <c r="T25" s="45"/>
      <c r="U25" s="45"/>
      <c r="V25" s="45">
        <v>10</v>
      </c>
      <c r="W25" s="45"/>
      <c r="X25" s="45"/>
      <c r="Y25" s="45">
        <v>2</v>
      </c>
      <c r="Z25" s="45"/>
      <c r="AA25" s="45"/>
      <c r="AB25" s="45">
        <v>30</v>
      </c>
      <c r="AC25" s="45"/>
      <c r="AD25" s="45"/>
      <c r="AE25" s="45"/>
      <c r="AF25" s="45">
        <v>30</v>
      </c>
      <c r="AG25" s="45"/>
      <c r="AH25" s="45"/>
      <c r="AI25" s="45"/>
      <c r="AJ25" s="45">
        <v>3</v>
      </c>
      <c r="AK25" s="45"/>
      <c r="AL25" s="45"/>
      <c r="AM25" s="45">
        <v>200</v>
      </c>
      <c r="AN25" s="45"/>
      <c r="AO25" s="45">
        <v>80</v>
      </c>
      <c r="AP25" s="45">
        <f t="shared" si="1"/>
        <v>510</v>
      </c>
      <c r="AQ25" s="42">
        <v>55</v>
      </c>
      <c r="AR25" s="42">
        <f t="shared" si="0"/>
        <v>28050</v>
      </c>
      <c r="AS25" s="85"/>
    </row>
    <row r="26" spans="1:45" s="7" customFormat="1" ht="105">
      <c r="A26" s="30">
        <v>7</v>
      </c>
      <c r="B26" s="36">
        <v>24</v>
      </c>
      <c r="C26" s="26" t="s">
        <v>128</v>
      </c>
      <c r="D26" s="57" t="s">
        <v>113</v>
      </c>
      <c r="E26" s="26" t="s">
        <v>114</v>
      </c>
      <c r="F26" s="26" t="s">
        <v>116</v>
      </c>
      <c r="G26" s="9" t="s">
        <v>9</v>
      </c>
      <c r="H26" s="17" t="s">
        <v>10</v>
      </c>
      <c r="I26" s="26" t="s">
        <v>6</v>
      </c>
      <c r="J26" s="21"/>
      <c r="K26" s="21">
        <v>10</v>
      </c>
      <c r="L26" s="21">
        <v>100</v>
      </c>
      <c r="M26" s="21"/>
      <c r="N26" s="21"/>
      <c r="O26" s="21">
        <v>90</v>
      </c>
      <c r="P26" s="21">
        <v>50</v>
      </c>
      <c r="Q26" s="21"/>
      <c r="R26" s="21"/>
      <c r="S26" s="21"/>
      <c r="T26" s="21"/>
      <c r="U26" s="21"/>
      <c r="V26" s="21">
        <v>120</v>
      </c>
      <c r="W26" s="21"/>
      <c r="X26" s="21"/>
      <c r="Y26" s="21"/>
      <c r="Z26" s="21"/>
      <c r="AA26" s="21"/>
      <c r="AB26" s="21">
        <v>30</v>
      </c>
      <c r="AC26" s="21">
        <v>10</v>
      </c>
      <c r="AD26" s="21">
        <v>20</v>
      </c>
      <c r="AE26" s="21"/>
      <c r="AF26" s="21"/>
      <c r="AG26" s="21"/>
      <c r="AH26" s="21"/>
      <c r="AI26" s="21"/>
      <c r="AJ26" s="21"/>
      <c r="AK26" s="21"/>
      <c r="AL26" s="21">
        <v>150</v>
      </c>
      <c r="AM26" s="21"/>
      <c r="AN26" s="21"/>
      <c r="AO26" s="21">
        <v>130</v>
      </c>
      <c r="AP26" s="21">
        <f t="shared" si="1"/>
        <v>710</v>
      </c>
      <c r="AQ26" s="28">
        <v>30.8</v>
      </c>
      <c r="AR26" s="28">
        <f t="shared" si="0"/>
        <v>21868</v>
      </c>
      <c r="AS26" s="51">
        <f>AR26</f>
        <v>21868</v>
      </c>
    </row>
    <row r="27" spans="1:45" s="7" customFormat="1" ht="60">
      <c r="A27" s="87">
        <v>8</v>
      </c>
      <c r="B27" s="38">
        <v>25</v>
      </c>
      <c r="C27" s="89" t="s">
        <v>128</v>
      </c>
      <c r="D27" s="55" t="s">
        <v>39</v>
      </c>
      <c r="E27" s="39" t="s">
        <v>40</v>
      </c>
      <c r="F27" s="39" t="s">
        <v>116</v>
      </c>
      <c r="G27" s="44" t="s">
        <v>9</v>
      </c>
      <c r="H27" s="44" t="s">
        <v>10</v>
      </c>
      <c r="I27" s="39" t="s">
        <v>6</v>
      </c>
      <c r="J27" s="41">
        <v>100</v>
      </c>
      <c r="K27" s="41"/>
      <c r="L27" s="41">
        <v>1</v>
      </c>
      <c r="M27" s="41"/>
      <c r="N27" s="41"/>
      <c r="O27" s="41">
        <v>10</v>
      </c>
      <c r="P27" s="41"/>
      <c r="Q27" s="41"/>
      <c r="R27" s="41"/>
      <c r="S27" s="41"/>
      <c r="T27" s="41"/>
      <c r="U27" s="41"/>
      <c r="V27" s="41"/>
      <c r="W27" s="41">
        <v>3</v>
      </c>
      <c r="X27" s="41"/>
      <c r="Y27" s="41"/>
      <c r="Z27" s="41"/>
      <c r="AA27" s="41"/>
      <c r="AB27" s="41">
        <v>10</v>
      </c>
      <c r="AC27" s="41"/>
      <c r="AD27" s="41"/>
      <c r="AE27" s="41"/>
      <c r="AF27" s="41">
        <v>70</v>
      </c>
      <c r="AG27" s="41"/>
      <c r="AH27" s="41"/>
      <c r="AI27" s="41"/>
      <c r="AJ27" s="41"/>
      <c r="AK27" s="41"/>
      <c r="AL27" s="41"/>
      <c r="AM27" s="41">
        <v>30</v>
      </c>
      <c r="AN27" s="41"/>
      <c r="AO27" s="41">
        <v>10</v>
      </c>
      <c r="AP27" s="41">
        <f t="shared" si="1"/>
        <v>234</v>
      </c>
      <c r="AQ27" s="42">
        <v>289.45</v>
      </c>
      <c r="AR27" s="42">
        <f t="shared" si="0"/>
        <v>67731.3</v>
      </c>
      <c r="AS27" s="84">
        <f>SUM(AR27:AR31)</f>
        <v>77499.53</v>
      </c>
    </row>
    <row r="28" spans="1:45" s="7" customFormat="1" ht="60">
      <c r="A28" s="87"/>
      <c r="B28" s="38">
        <v>26</v>
      </c>
      <c r="C28" s="96"/>
      <c r="D28" s="58" t="s">
        <v>41</v>
      </c>
      <c r="E28" s="43" t="s">
        <v>42</v>
      </c>
      <c r="F28" s="39" t="s">
        <v>116</v>
      </c>
      <c r="G28" s="44" t="s">
        <v>9</v>
      </c>
      <c r="H28" s="44" t="s">
        <v>10</v>
      </c>
      <c r="I28" s="43" t="s">
        <v>6</v>
      </c>
      <c r="J28" s="45">
        <v>50</v>
      </c>
      <c r="K28" s="45">
        <v>100</v>
      </c>
      <c r="L28" s="45">
        <v>15</v>
      </c>
      <c r="M28" s="45"/>
      <c r="N28" s="45">
        <v>150</v>
      </c>
      <c r="O28" s="45">
        <v>40</v>
      </c>
      <c r="P28" s="45">
        <v>50</v>
      </c>
      <c r="Q28" s="45"/>
      <c r="R28" s="45"/>
      <c r="S28" s="45"/>
      <c r="T28" s="45"/>
      <c r="U28" s="45"/>
      <c r="V28" s="45">
        <v>40</v>
      </c>
      <c r="W28" s="45"/>
      <c r="X28" s="45"/>
      <c r="Y28" s="45"/>
      <c r="Z28" s="45"/>
      <c r="AA28" s="45"/>
      <c r="AB28" s="45">
        <v>50</v>
      </c>
      <c r="AC28" s="45"/>
      <c r="AD28" s="45"/>
      <c r="AE28" s="45"/>
      <c r="AF28" s="45"/>
      <c r="AG28" s="45"/>
      <c r="AH28" s="45">
        <v>10</v>
      </c>
      <c r="AI28" s="45"/>
      <c r="AJ28" s="45"/>
      <c r="AK28" s="45"/>
      <c r="AL28" s="45"/>
      <c r="AM28" s="41">
        <v>30</v>
      </c>
      <c r="AN28" s="41"/>
      <c r="AO28" s="45">
        <v>180</v>
      </c>
      <c r="AP28" s="45">
        <f t="shared" si="1"/>
        <v>715</v>
      </c>
      <c r="AQ28" s="42">
        <v>3.99</v>
      </c>
      <c r="AR28" s="42">
        <f t="shared" si="0"/>
        <v>2852.8500000000004</v>
      </c>
      <c r="AS28" s="85"/>
    </row>
    <row r="29" spans="1:45" s="7" customFormat="1" ht="45">
      <c r="A29" s="87"/>
      <c r="B29" s="38">
        <v>27</v>
      </c>
      <c r="C29" s="96"/>
      <c r="D29" s="58" t="s">
        <v>43</v>
      </c>
      <c r="E29" s="43" t="s">
        <v>44</v>
      </c>
      <c r="F29" s="39" t="s">
        <v>116</v>
      </c>
      <c r="G29" s="44" t="s">
        <v>9</v>
      </c>
      <c r="H29" s="44" t="s">
        <v>10</v>
      </c>
      <c r="I29" s="43" t="s">
        <v>6</v>
      </c>
      <c r="J29" s="45"/>
      <c r="K29" s="45">
        <v>10</v>
      </c>
      <c r="L29" s="45">
        <v>14</v>
      </c>
      <c r="M29" s="45"/>
      <c r="N29" s="45"/>
      <c r="O29" s="45">
        <v>20</v>
      </c>
      <c r="P29" s="45">
        <v>30</v>
      </c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>
        <v>20</v>
      </c>
      <c r="AI29" s="45"/>
      <c r="AJ29" s="45"/>
      <c r="AK29" s="45"/>
      <c r="AL29" s="45"/>
      <c r="AM29" s="41">
        <v>30</v>
      </c>
      <c r="AN29" s="41"/>
      <c r="AO29" s="45">
        <v>10</v>
      </c>
      <c r="AP29" s="45">
        <f t="shared" si="1"/>
        <v>134</v>
      </c>
      <c r="AQ29" s="42">
        <v>7.51</v>
      </c>
      <c r="AR29" s="42">
        <f t="shared" si="0"/>
        <v>1006.3399999999999</v>
      </c>
      <c r="AS29" s="85"/>
    </row>
    <row r="30" spans="1:45" s="7" customFormat="1">
      <c r="A30" s="87"/>
      <c r="B30" s="38">
        <v>28</v>
      </c>
      <c r="C30" s="96"/>
      <c r="D30" s="88" t="s">
        <v>45</v>
      </c>
      <c r="E30" s="39" t="s">
        <v>46</v>
      </c>
      <c r="F30" s="39" t="s">
        <v>116</v>
      </c>
      <c r="G30" s="44" t="s">
        <v>9</v>
      </c>
      <c r="H30" s="44" t="s">
        <v>10</v>
      </c>
      <c r="I30" s="39" t="s">
        <v>6</v>
      </c>
      <c r="J30" s="41">
        <v>10</v>
      </c>
      <c r="K30" s="41"/>
      <c r="L30" s="41">
        <v>14</v>
      </c>
      <c r="M30" s="41"/>
      <c r="N30" s="41"/>
      <c r="O30" s="41">
        <v>40</v>
      </c>
      <c r="P30" s="41">
        <v>10</v>
      </c>
      <c r="Q30" s="41"/>
      <c r="R30" s="41"/>
      <c r="S30" s="41"/>
      <c r="T30" s="41"/>
      <c r="U30" s="41"/>
      <c r="V30" s="41"/>
      <c r="W30" s="41">
        <v>10</v>
      </c>
      <c r="X30" s="41"/>
      <c r="Y30" s="41"/>
      <c r="Z30" s="41"/>
      <c r="AA30" s="41"/>
      <c r="AB30" s="41">
        <v>50</v>
      </c>
      <c r="AC30" s="41"/>
      <c r="AD30" s="41"/>
      <c r="AE30" s="41"/>
      <c r="AF30" s="41"/>
      <c r="AG30" s="41"/>
      <c r="AH30" s="41">
        <v>10</v>
      </c>
      <c r="AI30" s="41"/>
      <c r="AJ30" s="41"/>
      <c r="AK30" s="41"/>
      <c r="AL30" s="41"/>
      <c r="AM30" s="41">
        <v>30</v>
      </c>
      <c r="AN30" s="41"/>
      <c r="AO30" s="41"/>
      <c r="AP30" s="41">
        <f t="shared" si="1"/>
        <v>174</v>
      </c>
      <c r="AQ30" s="42">
        <v>32.659999999999997</v>
      </c>
      <c r="AR30" s="42">
        <f t="shared" si="0"/>
        <v>5682.8399999999992</v>
      </c>
      <c r="AS30" s="85"/>
    </row>
    <row r="31" spans="1:45" s="7" customFormat="1">
      <c r="A31" s="87"/>
      <c r="B31" s="38">
        <v>29</v>
      </c>
      <c r="C31" s="90"/>
      <c r="D31" s="88"/>
      <c r="E31" s="39" t="s">
        <v>47</v>
      </c>
      <c r="F31" s="39" t="s">
        <v>116</v>
      </c>
      <c r="G31" s="44" t="s">
        <v>9</v>
      </c>
      <c r="H31" s="44" t="s">
        <v>10</v>
      </c>
      <c r="I31" s="39" t="s">
        <v>6</v>
      </c>
      <c r="J31" s="41"/>
      <c r="K31" s="41"/>
      <c r="L31" s="41"/>
      <c r="M31" s="41"/>
      <c r="N31" s="41"/>
      <c r="O31" s="41">
        <v>20</v>
      </c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>
        <v>10</v>
      </c>
      <c r="AI31" s="41"/>
      <c r="AJ31" s="41"/>
      <c r="AK31" s="41"/>
      <c r="AL31" s="41"/>
      <c r="AM31" s="41">
        <v>30</v>
      </c>
      <c r="AN31" s="41"/>
      <c r="AO31" s="41"/>
      <c r="AP31" s="41">
        <f t="shared" si="1"/>
        <v>60</v>
      </c>
      <c r="AQ31" s="42">
        <v>3.77</v>
      </c>
      <c r="AR31" s="42">
        <f t="shared" si="0"/>
        <v>226.2</v>
      </c>
      <c r="AS31" s="85"/>
    </row>
    <row r="32" spans="1:45" s="7" customFormat="1">
      <c r="A32" s="80">
        <v>9</v>
      </c>
      <c r="B32" s="36">
        <v>30</v>
      </c>
      <c r="C32" s="91" t="s">
        <v>131</v>
      </c>
      <c r="D32" s="68" t="s">
        <v>48</v>
      </c>
      <c r="E32" s="26" t="s">
        <v>49</v>
      </c>
      <c r="F32" s="26" t="s">
        <v>116</v>
      </c>
      <c r="G32" s="17" t="s">
        <v>9</v>
      </c>
      <c r="H32" s="17" t="s">
        <v>10</v>
      </c>
      <c r="I32" s="18" t="s">
        <v>50</v>
      </c>
      <c r="J32" s="20">
        <v>100</v>
      </c>
      <c r="K32" s="20"/>
      <c r="L32" s="20">
        <v>100</v>
      </c>
      <c r="M32" s="20">
        <v>10</v>
      </c>
      <c r="N32" s="20"/>
      <c r="O32" s="20"/>
      <c r="P32" s="20"/>
      <c r="Q32" s="20"/>
      <c r="R32" s="20"/>
      <c r="S32" s="20"/>
      <c r="T32" s="20"/>
      <c r="U32" s="20"/>
      <c r="V32" s="20">
        <v>50</v>
      </c>
      <c r="W32" s="20"/>
      <c r="X32" s="20"/>
      <c r="Y32" s="20"/>
      <c r="Z32" s="20"/>
      <c r="AA32" s="20"/>
      <c r="AB32" s="20">
        <v>100</v>
      </c>
      <c r="AC32" s="20"/>
      <c r="AD32" s="20"/>
      <c r="AE32" s="20"/>
      <c r="AF32" s="20"/>
      <c r="AG32" s="20"/>
      <c r="AH32" s="20">
        <v>50</v>
      </c>
      <c r="AI32" s="20"/>
      <c r="AJ32" s="20"/>
      <c r="AK32" s="20"/>
      <c r="AL32" s="20"/>
      <c r="AM32" s="20"/>
      <c r="AN32" s="20"/>
      <c r="AO32" s="20">
        <v>50</v>
      </c>
      <c r="AP32" s="20">
        <f t="shared" si="1"/>
        <v>460</v>
      </c>
      <c r="AQ32" s="28">
        <v>4.45</v>
      </c>
      <c r="AR32" s="28">
        <f t="shared" si="0"/>
        <v>2047</v>
      </c>
      <c r="AS32" s="82">
        <f>SUM(AR32:AR48)</f>
        <v>72582</v>
      </c>
    </row>
    <row r="33" spans="1:45" s="7" customFormat="1" ht="31.5" customHeight="1">
      <c r="A33" s="80"/>
      <c r="B33" s="36">
        <v>31</v>
      </c>
      <c r="C33" s="92"/>
      <c r="D33" s="68"/>
      <c r="E33" s="26" t="s">
        <v>51</v>
      </c>
      <c r="F33" s="26" t="s">
        <v>116</v>
      </c>
      <c r="G33" s="17" t="s">
        <v>9</v>
      </c>
      <c r="H33" s="17" t="s">
        <v>10</v>
      </c>
      <c r="I33" s="18" t="s">
        <v>50</v>
      </c>
      <c r="J33" s="20"/>
      <c r="K33" s="20"/>
      <c r="L33" s="20"/>
      <c r="M33" s="20"/>
      <c r="N33" s="20"/>
      <c r="O33" s="20">
        <v>250</v>
      </c>
      <c r="P33" s="20"/>
      <c r="Q33" s="20">
        <v>200</v>
      </c>
      <c r="R33" s="20">
        <v>200</v>
      </c>
      <c r="S33" s="20"/>
      <c r="T33" s="20"/>
      <c r="U33" s="20"/>
      <c r="V33" s="20"/>
      <c r="W33" s="20">
        <v>200</v>
      </c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>
        <v>500</v>
      </c>
      <c r="AM33" s="20"/>
      <c r="AN33" s="20"/>
      <c r="AO33" s="20"/>
      <c r="AP33" s="20">
        <f t="shared" si="1"/>
        <v>1350</v>
      </c>
      <c r="AQ33" s="28">
        <v>1.8</v>
      </c>
      <c r="AR33" s="28">
        <f t="shared" si="0"/>
        <v>2430</v>
      </c>
      <c r="AS33" s="83"/>
    </row>
    <row r="34" spans="1:45" s="7" customFormat="1">
      <c r="A34" s="80"/>
      <c r="B34" s="36">
        <v>32</v>
      </c>
      <c r="C34" s="92"/>
      <c r="D34" s="68" t="s">
        <v>52</v>
      </c>
      <c r="E34" s="26" t="s">
        <v>49</v>
      </c>
      <c r="F34" s="26" t="s">
        <v>116</v>
      </c>
      <c r="G34" s="17" t="s">
        <v>9</v>
      </c>
      <c r="H34" s="17" t="s">
        <v>10</v>
      </c>
      <c r="I34" s="18" t="s">
        <v>50</v>
      </c>
      <c r="J34" s="20">
        <v>100</v>
      </c>
      <c r="K34" s="20">
        <v>100</v>
      </c>
      <c r="L34" s="20">
        <v>300</v>
      </c>
      <c r="M34" s="20">
        <v>10</v>
      </c>
      <c r="N34" s="20"/>
      <c r="O34" s="20"/>
      <c r="P34" s="20">
        <v>200</v>
      </c>
      <c r="Q34" s="20">
        <v>100</v>
      </c>
      <c r="R34" s="20"/>
      <c r="S34" s="20"/>
      <c r="T34" s="20"/>
      <c r="U34" s="20">
        <v>100</v>
      </c>
      <c r="V34" s="20">
        <v>50</v>
      </c>
      <c r="W34" s="20"/>
      <c r="X34" s="20"/>
      <c r="Y34" s="20"/>
      <c r="Z34" s="20"/>
      <c r="AA34" s="20"/>
      <c r="AB34" s="20">
        <v>100</v>
      </c>
      <c r="AC34" s="20"/>
      <c r="AD34" s="20"/>
      <c r="AE34" s="20"/>
      <c r="AF34" s="20"/>
      <c r="AG34" s="20"/>
      <c r="AH34" s="20">
        <v>50</v>
      </c>
      <c r="AI34" s="20"/>
      <c r="AJ34" s="20"/>
      <c r="AK34" s="20"/>
      <c r="AL34" s="20"/>
      <c r="AM34" s="20"/>
      <c r="AN34" s="20"/>
      <c r="AO34" s="20">
        <v>100</v>
      </c>
      <c r="AP34" s="20">
        <f t="shared" si="1"/>
        <v>1210</v>
      </c>
      <c r="AQ34" s="28">
        <v>2.8</v>
      </c>
      <c r="AR34" s="28">
        <f t="shared" si="0"/>
        <v>3388</v>
      </c>
      <c r="AS34" s="83"/>
    </row>
    <row r="35" spans="1:45" s="7" customFormat="1" ht="29.25" customHeight="1">
      <c r="A35" s="80"/>
      <c r="B35" s="36">
        <v>33</v>
      </c>
      <c r="C35" s="92"/>
      <c r="D35" s="68"/>
      <c r="E35" s="26" t="s">
        <v>51</v>
      </c>
      <c r="F35" s="26" t="s">
        <v>116</v>
      </c>
      <c r="G35" s="17" t="s">
        <v>9</v>
      </c>
      <c r="H35" s="17" t="s">
        <v>10</v>
      </c>
      <c r="I35" s="18" t="s">
        <v>50</v>
      </c>
      <c r="J35" s="20">
        <v>500</v>
      </c>
      <c r="K35" s="20"/>
      <c r="L35" s="20"/>
      <c r="M35" s="20"/>
      <c r="N35" s="20"/>
      <c r="O35" s="20">
        <v>500</v>
      </c>
      <c r="P35" s="20">
        <v>1000</v>
      </c>
      <c r="Q35" s="20"/>
      <c r="R35" s="20"/>
      <c r="S35" s="20"/>
      <c r="T35" s="20"/>
      <c r="U35" s="20"/>
      <c r="V35" s="20"/>
      <c r="W35" s="20">
        <v>200</v>
      </c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>
        <f t="shared" si="1"/>
        <v>2200</v>
      </c>
      <c r="AQ35" s="28">
        <v>1.7</v>
      </c>
      <c r="AR35" s="28">
        <f t="shared" si="0"/>
        <v>3740</v>
      </c>
      <c r="AS35" s="83"/>
    </row>
    <row r="36" spans="1:45" s="7" customFormat="1">
      <c r="A36" s="80"/>
      <c r="B36" s="36">
        <v>34</v>
      </c>
      <c r="C36" s="92"/>
      <c r="D36" s="68" t="s">
        <v>53</v>
      </c>
      <c r="E36" s="26" t="s">
        <v>54</v>
      </c>
      <c r="F36" s="26" t="s">
        <v>116</v>
      </c>
      <c r="G36" s="17" t="s">
        <v>9</v>
      </c>
      <c r="H36" s="17" t="s">
        <v>10</v>
      </c>
      <c r="I36" s="18" t="s">
        <v>55</v>
      </c>
      <c r="J36" s="20"/>
      <c r="K36" s="20"/>
      <c r="L36" s="20"/>
      <c r="M36" s="20">
        <v>500</v>
      </c>
      <c r="N36" s="20"/>
      <c r="O36" s="20">
        <v>1000</v>
      </c>
      <c r="P36" s="20"/>
      <c r="Q36" s="20">
        <v>1000</v>
      </c>
      <c r="R36" s="20"/>
      <c r="S36" s="20"/>
      <c r="T36" s="20"/>
      <c r="U36" s="20">
        <v>1000</v>
      </c>
      <c r="V36" s="20"/>
      <c r="W36" s="20"/>
      <c r="X36" s="20"/>
      <c r="Y36" s="20"/>
      <c r="Z36" s="20"/>
      <c r="AA36" s="20"/>
      <c r="AB36" s="20">
        <v>5000</v>
      </c>
      <c r="AC36" s="20"/>
      <c r="AD36" s="20"/>
      <c r="AE36" s="20"/>
      <c r="AF36" s="20"/>
      <c r="AG36" s="20"/>
      <c r="AH36" s="20">
        <v>500</v>
      </c>
      <c r="AI36" s="20">
        <v>200</v>
      </c>
      <c r="AJ36" s="20">
        <v>100</v>
      </c>
      <c r="AK36" s="20"/>
      <c r="AL36" s="20"/>
      <c r="AM36" s="20"/>
      <c r="AN36" s="20"/>
      <c r="AO36" s="20">
        <v>1000</v>
      </c>
      <c r="AP36" s="20">
        <f t="shared" si="1"/>
        <v>10300</v>
      </c>
      <c r="AQ36" s="28">
        <v>0.38</v>
      </c>
      <c r="AR36" s="28">
        <f t="shared" si="0"/>
        <v>3914</v>
      </c>
      <c r="AS36" s="83"/>
    </row>
    <row r="37" spans="1:45" s="7" customFormat="1" ht="33" customHeight="1">
      <c r="A37" s="80"/>
      <c r="B37" s="36">
        <v>35</v>
      </c>
      <c r="C37" s="92"/>
      <c r="D37" s="68"/>
      <c r="E37" s="26" t="s">
        <v>56</v>
      </c>
      <c r="F37" s="26" t="s">
        <v>116</v>
      </c>
      <c r="G37" s="17" t="s">
        <v>9</v>
      </c>
      <c r="H37" s="17" t="s">
        <v>10</v>
      </c>
      <c r="I37" s="18" t="s">
        <v>55</v>
      </c>
      <c r="J37" s="20">
        <v>1000</v>
      </c>
      <c r="K37" s="20"/>
      <c r="L37" s="20">
        <v>1200</v>
      </c>
      <c r="M37" s="20"/>
      <c r="N37" s="20">
        <v>1500</v>
      </c>
      <c r="O37" s="20">
        <v>10200</v>
      </c>
      <c r="P37" s="20">
        <v>10000</v>
      </c>
      <c r="Q37" s="20"/>
      <c r="R37" s="20"/>
      <c r="S37" s="20"/>
      <c r="T37" s="20"/>
      <c r="U37" s="20"/>
      <c r="V37" s="20">
        <v>1500</v>
      </c>
      <c r="W37" s="20">
        <v>8000</v>
      </c>
      <c r="X37" s="20"/>
      <c r="Y37" s="20">
        <v>10000</v>
      </c>
      <c r="Z37" s="20"/>
      <c r="AA37" s="20"/>
      <c r="AB37" s="20"/>
      <c r="AC37" s="20"/>
      <c r="AD37" s="20">
        <v>2100</v>
      </c>
      <c r="AE37" s="20"/>
      <c r="AF37" s="20"/>
      <c r="AG37" s="20"/>
      <c r="AH37" s="20"/>
      <c r="AI37" s="20"/>
      <c r="AJ37" s="20"/>
      <c r="AK37" s="20"/>
      <c r="AL37" s="20">
        <v>3000</v>
      </c>
      <c r="AM37" s="20"/>
      <c r="AN37" s="20"/>
      <c r="AO37" s="20">
        <v>1500</v>
      </c>
      <c r="AP37" s="20">
        <f t="shared" si="1"/>
        <v>50000</v>
      </c>
      <c r="AQ37" s="28">
        <v>0.25</v>
      </c>
      <c r="AR37" s="28">
        <f t="shared" si="0"/>
        <v>12500</v>
      </c>
      <c r="AS37" s="83"/>
    </row>
    <row r="38" spans="1:45" s="7" customFormat="1">
      <c r="A38" s="80"/>
      <c r="B38" s="36">
        <v>36</v>
      </c>
      <c r="C38" s="92"/>
      <c r="D38" s="68" t="s">
        <v>57</v>
      </c>
      <c r="E38" s="26" t="s">
        <v>58</v>
      </c>
      <c r="F38" s="26" t="s">
        <v>116</v>
      </c>
      <c r="G38" s="17" t="s">
        <v>9</v>
      </c>
      <c r="H38" s="17" t="s">
        <v>10</v>
      </c>
      <c r="I38" s="18" t="s">
        <v>59</v>
      </c>
      <c r="J38" s="20">
        <v>3000</v>
      </c>
      <c r="K38" s="20"/>
      <c r="L38" s="20">
        <v>500</v>
      </c>
      <c r="M38" s="20">
        <v>500</v>
      </c>
      <c r="N38" s="20"/>
      <c r="O38" s="20">
        <v>500</v>
      </c>
      <c r="P38" s="20">
        <v>3000</v>
      </c>
      <c r="Q38" s="20">
        <v>500</v>
      </c>
      <c r="R38" s="20"/>
      <c r="S38" s="20"/>
      <c r="T38" s="20"/>
      <c r="U38" s="20">
        <v>500</v>
      </c>
      <c r="V38" s="20">
        <v>500</v>
      </c>
      <c r="W38" s="20"/>
      <c r="X38" s="20"/>
      <c r="Y38" s="20"/>
      <c r="Z38" s="20"/>
      <c r="AA38" s="20"/>
      <c r="AB38" s="20">
        <v>1000</v>
      </c>
      <c r="AC38" s="20"/>
      <c r="AD38" s="20">
        <v>300</v>
      </c>
      <c r="AE38" s="20"/>
      <c r="AF38" s="20">
        <v>1000</v>
      </c>
      <c r="AG38" s="20"/>
      <c r="AH38" s="20">
        <v>500</v>
      </c>
      <c r="AI38" s="20"/>
      <c r="AJ38" s="20">
        <v>100</v>
      </c>
      <c r="AK38" s="20"/>
      <c r="AL38" s="20"/>
      <c r="AM38" s="20"/>
      <c r="AN38" s="20"/>
      <c r="AO38" s="20">
        <v>500</v>
      </c>
      <c r="AP38" s="20">
        <f t="shared" si="1"/>
        <v>12400</v>
      </c>
      <c r="AQ38" s="28">
        <v>0.42</v>
      </c>
      <c r="AR38" s="28">
        <f t="shared" si="0"/>
        <v>5208</v>
      </c>
      <c r="AS38" s="83"/>
    </row>
    <row r="39" spans="1:45" s="7" customFormat="1" ht="30.75" customHeight="1">
      <c r="A39" s="80"/>
      <c r="B39" s="36">
        <v>37</v>
      </c>
      <c r="C39" s="92"/>
      <c r="D39" s="68"/>
      <c r="E39" s="26" t="s">
        <v>60</v>
      </c>
      <c r="F39" s="26" t="s">
        <v>116</v>
      </c>
      <c r="G39" s="17" t="s">
        <v>9</v>
      </c>
      <c r="H39" s="17" t="s">
        <v>10</v>
      </c>
      <c r="I39" s="18" t="s">
        <v>59</v>
      </c>
      <c r="J39" s="20">
        <v>3000</v>
      </c>
      <c r="K39" s="20"/>
      <c r="L39" s="20"/>
      <c r="M39" s="20"/>
      <c r="N39" s="20"/>
      <c r="O39" s="20"/>
      <c r="P39" s="20">
        <v>1000</v>
      </c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>
        <v>700</v>
      </c>
      <c r="AL39" s="20">
        <v>2000</v>
      </c>
      <c r="AM39" s="20"/>
      <c r="AN39" s="20"/>
      <c r="AO39" s="20"/>
      <c r="AP39" s="20">
        <f t="shared" si="1"/>
        <v>6700</v>
      </c>
      <c r="AQ39" s="28">
        <v>0.26</v>
      </c>
      <c r="AR39" s="28">
        <f t="shared" si="0"/>
        <v>1742</v>
      </c>
      <c r="AS39" s="83"/>
    </row>
    <row r="40" spans="1:45" s="7" customFormat="1" ht="30.75" customHeight="1">
      <c r="A40" s="80"/>
      <c r="B40" s="36">
        <v>38</v>
      </c>
      <c r="C40" s="92"/>
      <c r="D40" s="68" t="s">
        <v>61</v>
      </c>
      <c r="E40" s="26" t="s">
        <v>54</v>
      </c>
      <c r="F40" s="26" t="s">
        <v>116</v>
      </c>
      <c r="G40" s="17" t="s">
        <v>9</v>
      </c>
      <c r="H40" s="17" t="s">
        <v>10</v>
      </c>
      <c r="I40" s="18" t="s">
        <v>62</v>
      </c>
      <c r="J40" s="20"/>
      <c r="K40" s="20"/>
      <c r="L40" s="20"/>
      <c r="M40" s="20">
        <v>500</v>
      </c>
      <c r="N40" s="20"/>
      <c r="O40" s="20">
        <v>500</v>
      </c>
      <c r="P40" s="20"/>
      <c r="Q40" s="20"/>
      <c r="R40" s="20"/>
      <c r="S40" s="20"/>
      <c r="T40" s="20"/>
      <c r="U40" s="20"/>
      <c r="V40" s="20"/>
      <c r="W40" s="20"/>
      <c r="X40" s="20">
        <v>100</v>
      </c>
      <c r="Y40" s="20"/>
      <c r="Z40" s="20"/>
      <c r="AA40" s="20"/>
      <c r="AB40" s="20"/>
      <c r="AC40" s="20"/>
      <c r="AD40" s="20"/>
      <c r="AE40" s="20"/>
      <c r="AF40" s="20"/>
      <c r="AG40" s="20"/>
      <c r="AH40" s="20">
        <v>500</v>
      </c>
      <c r="AI40" s="20"/>
      <c r="AJ40" s="20"/>
      <c r="AK40" s="20">
        <v>200</v>
      </c>
      <c r="AL40" s="20"/>
      <c r="AM40" s="20"/>
      <c r="AN40" s="20"/>
      <c r="AO40" s="20">
        <v>1000</v>
      </c>
      <c r="AP40" s="20">
        <f t="shared" si="1"/>
        <v>2800</v>
      </c>
      <c r="AQ40" s="28">
        <v>0.49</v>
      </c>
      <c r="AR40" s="28">
        <f t="shared" si="0"/>
        <v>1372</v>
      </c>
      <c r="AS40" s="83"/>
    </row>
    <row r="41" spans="1:45" s="7" customFormat="1">
      <c r="A41" s="80"/>
      <c r="B41" s="36">
        <v>39</v>
      </c>
      <c r="C41" s="92"/>
      <c r="D41" s="68"/>
      <c r="E41" s="26" t="s">
        <v>56</v>
      </c>
      <c r="F41" s="26" t="s">
        <v>116</v>
      </c>
      <c r="G41" s="17" t="s">
        <v>9</v>
      </c>
      <c r="H41" s="17" t="s">
        <v>10</v>
      </c>
      <c r="I41" s="18" t="s">
        <v>62</v>
      </c>
      <c r="J41" s="20"/>
      <c r="K41" s="20"/>
      <c r="L41" s="20"/>
      <c r="M41" s="20"/>
      <c r="N41" s="20"/>
      <c r="O41" s="20">
        <v>1100</v>
      </c>
      <c r="P41" s="20"/>
      <c r="Q41" s="20">
        <v>2000</v>
      </c>
      <c r="R41" s="20">
        <v>2000</v>
      </c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>
        <v>2000</v>
      </c>
      <c r="AE41" s="20"/>
      <c r="AF41" s="20"/>
      <c r="AG41" s="20"/>
      <c r="AH41" s="20"/>
      <c r="AI41" s="20"/>
      <c r="AJ41" s="20"/>
      <c r="AK41" s="20"/>
      <c r="AL41" s="20">
        <v>3000</v>
      </c>
      <c r="AM41" s="20"/>
      <c r="AN41" s="20"/>
      <c r="AO41" s="20"/>
      <c r="AP41" s="20">
        <f t="shared" si="1"/>
        <v>10100</v>
      </c>
      <c r="AQ41" s="28">
        <v>0.45</v>
      </c>
      <c r="AR41" s="28">
        <f t="shared" si="0"/>
        <v>4545</v>
      </c>
      <c r="AS41" s="83"/>
    </row>
    <row r="42" spans="1:45" s="7" customFormat="1">
      <c r="A42" s="80"/>
      <c r="B42" s="36">
        <v>40</v>
      </c>
      <c r="C42" s="92"/>
      <c r="D42" s="68" t="s">
        <v>63</v>
      </c>
      <c r="E42" s="26" t="s">
        <v>54</v>
      </c>
      <c r="F42" s="26" t="s">
        <v>116</v>
      </c>
      <c r="G42" s="17" t="s">
        <v>9</v>
      </c>
      <c r="H42" s="17" t="s">
        <v>10</v>
      </c>
      <c r="I42" s="18" t="s">
        <v>62</v>
      </c>
      <c r="J42" s="20"/>
      <c r="K42" s="20"/>
      <c r="L42" s="20"/>
      <c r="M42" s="20"/>
      <c r="N42" s="20"/>
      <c r="O42" s="20">
        <v>500</v>
      </c>
      <c r="P42" s="20"/>
      <c r="Q42" s="20">
        <v>1000</v>
      </c>
      <c r="R42" s="20"/>
      <c r="S42" s="20"/>
      <c r="T42" s="20"/>
      <c r="U42" s="20">
        <v>1000</v>
      </c>
      <c r="V42" s="20"/>
      <c r="W42" s="20"/>
      <c r="X42" s="20">
        <v>1000</v>
      </c>
      <c r="Y42" s="20"/>
      <c r="Z42" s="20"/>
      <c r="AA42" s="20">
        <v>2000</v>
      </c>
      <c r="AB42" s="20"/>
      <c r="AC42" s="20"/>
      <c r="AD42" s="20"/>
      <c r="AE42" s="20"/>
      <c r="AF42" s="20"/>
      <c r="AG42" s="20"/>
      <c r="AH42" s="20">
        <v>500</v>
      </c>
      <c r="AI42" s="20"/>
      <c r="AJ42" s="20"/>
      <c r="AK42" s="20"/>
      <c r="AL42" s="20"/>
      <c r="AM42" s="20"/>
      <c r="AN42" s="20"/>
      <c r="AO42" s="20"/>
      <c r="AP42" s="20">
        <f t="shared" si="1"/>
        <v>6000</v>
      </c>
      <c r="AQ42" s="28">
        <v>0.69</v>
      </c>
      <c r="AR42" s="28">
        <f t="shared" si="0"/>
        <v>4140</v>
      </c>
      <c r="AS42" s="83"/>
    </row>
    <row r="43" spans="1:45" s="7" customFormat="1" ht="33" customHeight="1">
      <c r="A43" s="80"/>
      <c r="B43" s="36">
        <v>41</v>
      </c>
      <c r="C43" s="92"/>
      <c r="D43" s="68"/>
      <c r="E43" s="26" t="s">
        <v>56</v>
      </c>
      <c r="F43" s="26" t="s">
        <v>116</v>
      </c>
      <c r="G43" s="17" t="s">
        <v>9</v>
      </c>
      <c r="H43" s="17" t="s">
        <v>10</v>
      </c>
      <c r="I43" s="18" t="s">
        <v>62</v>
      </c>
      <c r="J43" s="20"/>
      <c r="K43" s="20"/>
      <c r="L43" s="20"/>
      <c r="M43" s="20"/>
      <c r="N43" s="20"/>
      <c r="O43" s="20">
        <v>1100</v>
      </c>
      <c r="P43" s="20">
        <v>10000</v>
      </c>
      <c r="Q43" s="20"/>
      <c r="R43" s="20"/>
      <c r="S43" s="20"/>
      <c r="T43" s="20"/>
      <c r="U43" s="20"/>
      <c r="V43" s="20"/>
      <c r="W43" s="20">
        <v>8000</v>
      </c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>
        <f t="shared" si="1"/>
        <v>19100</v>
      </c>
      <c r="AQ43" s="28">
        <v>0.46</v>
      </c>
      <c r="AR43" s="28">
        <f t="shared" si="0"/>
        <v>8786</v>
      </c>
      <c r="AS43" s="83"/>
    </row>
    <row r="44" spans="1:45" s="7" customFormat="1">
      <c r="A44" s="80"/>
      <c r="B44" s="36">
        <v>42</v>
      </c>
      <c r="C44" s="92"/>
      <c r="D44" s="68" t="s">
        <v>64</v>
      </c>
      <c r="E44" s="26" t="s">
        <v>54</v>
      </c>
      <c r="F44" s="26" t="s">
        <v>116</v>
      </c>
      <c r="G44" s="17" t="s">
        <v>9</v>
      </c>
      <c r="H44" s="17" t="s">
        <v>10</v>
      </c>
      <c r="I44" s="18" t="s">
        <v>62</v>
      </c>
      <c r="J44" s="20"/>
      <c r="K44" s="20"/>
      <c r="L44" s="20"/>
      <c r="M44" s="20"/>
      <c r="N44" s="20"/>
      <c r="O44" s="20">
        <v>1000</v>
      </c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>
        <v>2000</v>
      </c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>
        <v>500</v>
      </c>
      <c r="AP44" s="20">
        <f t="shared" si="1"/>
        <v>3500</v>
      </c>
      <c r="AQ44" s="28">
        <v>1.02</v>
      </c>
      <c r="AR44" s="28">
        <f t="shared" si="0"/>
        <v>3570</v>
      </c>
      <c r="AS44" s="83"/>
    </row>
    <row r="45" spans="1:45" s="7" customFormat="1" ht="32.25" customHeight="1">
      <c r="A45" s="80"/>
      <c r="B45" s="36">
        <v>43</v>
      </c>
      <c r="C45" s="92"/>
      <c r="D45" s="68"/>
      <c r="E45" s="26" t="s">
        <v>56</v>
      </c>
      <c r="F45" s="26" t="s">
        <v>116</v>
      </c>
      <c r="G45" s="9" t="s">
        <v>9</v>
      </c>
      <c r="H45" s="17" t="s">
        <v>10</v>
      </c>
      <c r="I45" s="18" t="s">
        <v>62</v>
      </c>
      <c r="J45" s="20"/>
      <c r="K45" s="20"/>
      <c r="L45" s="20"/>
      <c r="M45" s="20"/>
      <c r="N45" s="20">
        <v>3000</v>
      </c>
      <c r="O45" s="20">
        <v>3000</v>
      </c>
      <c r="P45" s="20"/>
      <c r="Q45" s="20"/>
      <c r="R45" s="20"/>
      <c r="S45" s="20"/>
      <c r="T45" s="20"/>
      <c r="U45" s="20"/>
      <c r="V45" s="20">
        <v>1500</v>
      </c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>
        <v>3000</v>
      </c>
      <c r="AM45" s="20"/>
      <c r="AN45" s="20"/>
      <c r="AO45" s="20"/>
      <c r="AP45" s="20">
        <f t="shared" si="1"/>
        <v>10500</v>
      </c>
      <c r="AQ45" s="28">
        <v>0.49</v>
      </c>
      <c r="AR45" s="28">
        <f t="shared" si="0"/>
        <v>5145</v>
      </c>
      <c r="AS45" s="83"/>
    </row>
    <row r="46" spans="1:45" s="7" customFormat="1" ht="45.75" customHeight="1">
      <c r="A46" s="80"/>
      <c r="B46" s="36">
        <v>44</v>
      </c>
      <c r="C46" s="92"/>
      <c r="D46" s="59" t="s">
        <v>65</v>
      </c>
      <c r="E46" s="26" t="s">
        <v>58</v>
      </c>
      <c r="F46" s="26" t="s">
        <v>116</v>
      </c>
      <c r="G46" s="9" t="s">
        <v>9</v>
      </c>
      <c r="H46" s="17" t="s">
        <v>10</v>
      </c>
      <c r="I46" s="18" t="s">
        <v>62</v>
      </c>
      <c r="J46" s="20"/>
      <c r="K46" s="20"/>
      <c r="L46" s="20"/>
      <c r="M46" s="20"/>
      <c r="N46" s="20">
        <v>500</v>
      </c>
      <c r="O46" s="20">
        <v>900</v>
      </c>
      <c r="P46" s="20">
        <v>500</v>
      </c>
      <c r="Q46" s="20">
        <v>100</v>
      </c>
      <c r="R46" s="20"/>
      <c r="S46" s="20"/>
      <c r="T46" s="20"/>
      <c r="U46" s="20">
        <v>100</v>
      </c>
      <c r="V46" s="20">
        <v>100</v>
      </c>
      <c r="W46" s="20">
        <v>600</v>
      </c>
      <c r="X46" s="20"/>
      <c r="Y46" s="20">
        <v>1000</v>
      </c>
      <c r="Z46" s="20"/>
      <c r="AA46" s="20"/>
      <c r="AB46" s="20">
        <v>100</v>
      </c>
      <c r="AC46" s="20"/>
      <c r="AD46" s="20">
        <v>700</v>
      </c>
      <c r="AE46" s="20"/>
      <c r="AF46" s="20"/>
      <c r="AG46" s="20"/>
      <c r="AH46" s="20">
        <v>200</v>
      </c>
      <c r="AI46" s="20"/>
      <c r="AJ46" s="20"/>
      <c r="AK46" s="20"/>
      <c r="AL46" s="20"/>
      <c r="AM46" s="20"/>
      <c r="AN46" s="20"/>
      <c r="AO46" s="20">
        <v>500</v>
      </c>
      <c r="AP46" s="20">
        <f t="shared" si="1"/>
        <v>5300</v>
      </c>
      <c r="AQ46" s="28">
        <v>1.55</v>
      </c>
      <c r="AR46" s="28">
        <f t="shared" si="0"/>
        <v>8215</v>
      </c>
      <c r="AS46" s="83"/>
    </row>
    <row r="47" spans="1:45" s="7" customFormat="1" ht="60">
      <c r="A47" s="80"/>
      <c r="B47" s="36">
        <v>45</v>
      </c>
      <c r="C47" s="92"/>
      <c r="D47" s="57" t="s">
        <v>66</v>
      </c>
      <c r="E47" s="26" t="s">
        <v>54</v>
      </c>
      <c r="F47" s="26" t="s">
        <v>116</v>
      </c>
      <c r="G47" s="17" t="s">
        <v>9</v>
      </c>
      <c r="H47" s="17" t="s">
        <v>10</v>
      </c>
      <c r="I47" s="18" t="s">
        <v>62</v>
      </c>
      <c r="J47" s="20"/>
      <c r="K47" s="20"/>
      <c r="L47" s="20"/>
      <c r="M47" s="20"/>
      <c r="N47" s="20"/>
      <c r="O47" s="20">
        <v>900</v>
      </c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>
        <v>100</v>
      </c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>
        <f t="shared" si="1"/>
        <v>1000</v>
      </c>
      <c r="AQ47" s="28">
        <v>0.82</v>
      </c>
      <c r="AR47" s="28">
        <f t="shared" si="0"/>
        <v>820</v>
      </c>
      <c r="AS47" s="83"/>
    </row>
    <row r="48" spans="1:45" s="7" customFormat="1" ht="60">
      <c r="A48" s="80"/>
      <c r="B48" s="36">
        <v>46</v>
      </c>
      <c r="C48" s="93"/>
      <c r="D48" s="57" t="s">
        <v>67</v>
      </c>
      <c r="E48" s="26" t="s">
        <v>54</v>
      </c>
      <c r="F48" s="26" t="s">
        <v>116</v>
      </c>
      <c r="G48" s="17" t="s">
        <v>9</v>
      </c>
      <c r="H48" s="17" t="s">
        <v>10</v>
      </c>
      <c r="I48" s="18" t="s">
        <v>62</v>
      </c>
      <c r="J48" s="20"/>
      <c r="K48" s="20"/>
      <c r="L48" s="20"/>
      <c r="M48" s="20"/>
      <c r="N48" s="20"/>
      <c r="O48" s="20">
        <v>800</v>
      </c>
      <c r="P48" s="20"/>
      <c r="Q48" s="20"/>
      <c r="R48" s="20"/>
      <c r="S48" s="20"/>
      <c r="T48" s="20"/>
      <c r="U48" s="20"/>
      <c r="V48" s="20"/>
      <c r="W48" s="20"/>
      <c r="X48" s="20">
        <v>100</v>
      </c>
      <c r="Y48" s="20"/>
      <c r="Z48" s="20">
        <v>100</v>
      </c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>
        <f t="shared" si="1"/>
        <v>1000</v>
      </c>
      <c r="AQ48" s="28">
        <v>1.02</v>
      </c>
      <c r="AR48" s="28">
        <f t="shared" si="0"/>
        <v>1020</v>
      </c>
      <c r="AS48" s="83"/>
    </row>
    <row r="49" spans="1:45" s="7" customFormat="1" ht="45" customHeight="1">
      <c r="A49" s="69">
        <v>10</v>
      </c>
      <c r="B49" s="38">
        <v>47</v>
      </c>
      <c r="C49" s="97" t="s">
        <v>128</v>
      </c>
      <c r="D49" s="60" t="s">
        <v>79</v>
      </c>
      <c r="E49" s="39" t="s">
        <v>80</v>
      </c>
      <c r="F49" s="39" t="s">
        <v>116</v>
      </c>
      <c r="G49" s="44" t="s">
        <v>9</v>
      </c>
      <c r="H49" s="44" t="s">
        <v>10</v>
      </c>
      <c r="I49" s="39" t="s">
        <v>6</v>
      </c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1">
        <v>3</v>
      </c>
      <c r="AO49" s="47"/>
      <c r="AP49" s="45">
        <f t="shared" si="1"/>
        <v>3</v>
      </c>
      <c r="AQ49" s="42">
        <v>222.05</v>
      </c>
      <c r="AR49" s="42">
        <f t="shared" si="0"/>
        <v>666.15000000000009</v>
      </c>
      <c r="AS49" s="74">
        <f>SUM(AR49:AR52)</f>
        <v>2586.8700000000003</v>
      </c>
    </row>
    <row r="50" spans="1:45" s="7" customFormat="1" ht="60">
      <c r="A50" s="70"/>
      <c r="B50" s="38">
        <v>48</v>
      </c>
      <c r="C50" s="98"/>
      <c r="D50" s="55" t="s">
        <v>81</v>
      </c>
      <c r="E50" s="39" t="s">
        <v>82</v>
      </c>
      <c r="F50" s="39" t="s">
        <v>116</v>
      </c>
      <c r="G50" s="44" t="s">
        <v>9</v>
      </c>
      <c r="H50" s="44" t="s">
        <v>10</v>
      </c>
      <c r="I50" s="39" t="s">
        <v>6</v>
      </c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1">
        <v>3</v>
      </c>
      <c r="AO50" s="47"/>
      <c r="AP50" s="45">
        <f t="shared" si="1"/>
        <v>3</v>
      </c>
      <c r="AQ50" s="42">
        <v>217.44</v>
      </c>
      <c r="AR50" s="42">
        <f t="shared" si="0"/>
        <v>652.31999999999994</v>
      </c>
      <c r="AS50" s="75"/>
    </row>
    <row r="51" spans="1:45" s="7" customFormat="1" ht="48" customHeight="1">
      <c r="A51" s="70"/>
      <c r="B51" s="38">
        <v>49</v>
      </c>
      <c r="C51" s="98"/>
      <c r="D51" s="55" t="s">
        <v>120</v>
      </c>
      <c r="E51" s="39" t="s">
        <v>83</v>
      </c>
      <c r="F51" s="39" t="s">
        <v>116</v>
      </c>
      <c r="G51" s="44" t="s">
        <v>9</v>
      </c>
      <c r="H51" s="44" t="s">
        <v>10</v>
      </c>
      <c r="I51" s="39" t="s">
        <v>6</v>
      </c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1"/>
      <c r="AA51" s="47"/>
      <c r="AB51" s="47"/>
      <c r="AC51" s="47"/>
      <c r="AD51" s="47"/>
      <c r="AE51" s="47"/>
      <c r="AF51" s="47"/>
      <c r="AG51" s="47"/>
      <c r="AH51" s="47"/>
      <c r="AI51" s="47"/>
      <c r="AJ51" s="47"/>
      <c r="AK51" s="47"/>
      <c r="AL51" s="47"/>
      <c r="AM51" s="47"/>
      <c r="AN51" s="41">
        <v>12</v>
      </c>
      <c r="AO51" s="47"/>
      <c r="AP51" s="45">
        <f t="shared" si="1"/>
        <v>12</v>
      </c>
      <c r="AQ51" s="42">
        <v>84.58</v>
      </c>
      <c r="AR51" s="42">
        <f t="shared" si="0"/>
        <v>1014.96</v>
      </c>
      <c r="AS51" s="75"/>
    </row>
    <row r="52" spans="1:45" s="7" customFormat="1" ht="46.5" customHeight="1">
      <c r="A52" s="71"/>
      <c r="B52" s="38">
        <v>50</v>
      </c>
      <c r="C52" s="99"/>
      <c r="D52" s="55" t="s">
        <v>121</v>
      </c>
      <c r="E52" s="39" t="s">
        <v>84</v>
      </c>
      <c r="F52" s="39" t="s">
        <v>116</v>
      </c>
      <c r="G52" s="44" t="s">
        <v>9</v>
      </c>
      <c r="H52" s="44" t="s">
        <v>10</v>
      </c>
      <c r="I52" s="39" t="s">
        <v>6</v>
      </c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41">
        <v>12</v>
      </c>
      <c r="AO52" s="47"/>
      <c r="AP52" s="45">
        <f t="shared" si="1"/>
        <v>12</v>
      </c>
      <c r="AQ52" s="42">
        <v>21.12</v>
      </c>
      <c r="AR52" s="42">
        <f t="shared" si="0"/>
        <v>253.44</v>
      </c>
      <c r="AS52" s="76"/>
    </row>
    <row r="53" spans="1:45" s="7" customFormat="1" ht="45">
      <c r="A53" s="72">
        <v>11</v>
      </c>
      <c r="B53" s="36">
        <v>51</v>
      </c>
      <c r="C53" s="100" t="s">
        <v>132</v>
      </c>
      <c r="D53" s="61" t="s">
        <v>102</v>
      </c>
      <c r="E53" s="27" t="s">
        <v>103</v>
      </c>
      <c r="F53" s="26" t="s">
        <v>116</v>
      </c>
      <c r="G53" s="24" t="s">
        <v>9</v>
      </c>
      <c r="H53" s="25" t="s">
        <v>10</v>
      </c>
      <c r="I53" s="18" t="s">
        <v>62</v>
      </c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>
        <v>65</v>
      </c>
      <c r="AP53" s="20">
        <f t="shared" si="1"/>
        <v>65</v>
      </c>
      <c r="AQ53" s="28">
        <v>55.21</v>
      </c>
      <c r="AR53" s="28">
        <f t="shared" si="0"/>
        <v>3588.65</v>
      </c>
      <c r="AS53" s="77">
        <f>SUM(AR53:AR54)</f>
        <v>22178.510000000002</v>
      </c>
    </row>
    <row r="54" spans="1:45" s="7" customFormat="1" ht="90">
      <c r="A54" s="73"/>
      <c r="B54" s="36">
        <v>52</v>
      </c>
      <c r="C54" s="101"/>
      <c r="D54" s="61" t="s">
        <v>104</v>
      </c>
      <c r="E54" s="27" t="s">
        <v>105</v>
      </c>
      <c r="F54" s="26" t="s">
        <v>116</v>
      </c>
      <c r="G54" s="24" t="s">
        <v>9</v>
      </c>
      <c r="H54" s="25" t="s">
        <v>10</v>
      </c>
      <c r="I54" s="18" t="s">
        <v>62</v>
      </c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  <c r="AF54" s="31"/>
      <c r="AG54" s="31"/>
      <c r="AH54" s="31"/>
      <c r="AI54" s="31"/>
      <c r="AJ54" s="31"/>
      <c r="AK54" s="31"/>
      <c r="AL54" s="31"/>
      <c r="AM54" s="31"/>
      <c r="AN54" s="31"/>
      <c r="AO54" s="31">
        <v>6</v>
      </c>
      <c r="AP54" s="20">
        <f t="shared" si="1"/>
        <v>6</v>
      </c>
      <c r="AQ54" s="28">
        <v>3098.31</v>
      </c>
      <c r="AR54" s="28">
        <f t="shared" si="0"/>
        <v>18589.86</v>
      </c>
      <c r="AS54" s="78"/>
    </row>
    <row r="55" spans="1:45" s="7" customFormat="1" ht="60">
      <c r="A55" s="69">
        <v>12</v>
      </c>
      <c r="B55" s="38">
        <v>53</v>
      </c>
      <c r="C55" s="89" t="s">
        <v>129</v>
      </c>
      <c r="D55" s="55" t="s">
        <v>123</v>
      </c>
      <c r="E55" s="48" t="s">
        <v>111</v>
      </c>
      <c r="F55" s="39" t="s">
        <v>116</v>
      </c>
      <c r="G55" s="44" t="s">
        <v>9</v>
      </c>
      <c r="H55" s="44" t="s">
        <v>10</v>
      </c>
      <c r="I55" s="43" t="s">
        <v>16</v>
      </c>
      <c r="J55" s="47"/>
      <c r="K55" s="47">
        <v>300</v>
      </c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5">
        <f t="shared" si="1"/>
        <v>300</v>
      </c>
      <c r="AQ55" s="42">
        <v>139.15</v>
      </c>
      <c r="AR55" s="42">
        <f t="shared" si="0"/>
        <v>41745</v>
      </c>
      <c r="AS55" s="74">
        <f>SUM(AR55:AR56)</f>
        <v>59900</v>
      </c>
    </row>
    <row r="56" spans="1:45" s="7" customFormat="1" ht="30">
      <c r="A56" s="71"/>
      <c r="B56" s="38">
        <v>54</v>
      </c>
      <c r="C56" s="90"/>
      <c r="D56" s="55" t="s">
        <v>122</v>
      </c>
      <c r="E56" s="48" t="s">
        <v>111</v>
      </c>
      <c r="F56" s="39" t="s">
        <v>116</v>
      </c>
      <c r="G56" s="44" t="s">
        <v>9</v>
      </c>
      <c r="H56" s="44" t="s">
        <v>10</v>
      </c>
      <c r="I56" s="43" t="s">
        <v>16</v>
      </c>
      <c r="J56" s="47"/>
      <c r="K56" s="47">
        <v>100</v>
      </c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45">
        <f t="shared" si="1"/>
        <v>100</v>
      </c>
      <c r="AQ56" s="42">
        <v>181.55</v>
      </c>
      <c r="AR56" s="42">
        <f t="shared" si="0"/>
        <v>18155</v>
      </c>
      <c r="AS56" s="76"/>
    </row>
    <row r="57" spans="1:45" s="7" customFormat="1" ht="15.75">
      <c r="A57" s="32"/>
      <c r="B57" s="33"/>
      <c r="C57" s="34"/>
      <c r="D57" s="34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33"/>
      <c r="AG57" s="33"/>
      <c r="AH57" s="33"/>
      <c r="AI57" s="33"/>
      <c r="AJ57" s="33"/>
      <c r="AK57" s="33"/>
      <c r="AL57" s="33"/>
      <c r="AM57" s="33"/>
      <c r="AN57" s="33"/>
      <c r="AO57" s="33"/>
      <c r="AP57" s="33"/>
      <c r="AQ57" s="32"/>
      <c r="AR57" s="52" t="s">
        <v>73</v>
      </c>
      <c r="AS57" s="53">
        <f>SUM(AR3:AR56)</f>
        <v>751842.30999999982</v>
      </c>
    </row>
    <row r="58" spans="1:45" s="7" customFormat="1">
      <c r="B58" s="19"/>
      <c r="C58" s="4"/>
      <c r="D58" s="4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</row>
    <row r="59" spans="1:45" s="7" customFormat="1">
      <c r="B59" s="19"/>
      <c r="C59" s="4"/>
      <c r="D59" s="4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</row>
    <row r="60" spans="1:45" s="7" customFormat="1">
      <c r="B60" s="19"/>
      <c r="C60" s="4"/>
      <c r="D60" s="4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</row>
    <row r="61" spans="1:45" s="7" customFormat="1">
      <c r="B61" s="19"/>
      <c r="C61" s="4"/>
      <c r="D61" s="4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</row>
    <row r="62" spans="1:45" s="7" customFormat="1">
      <c r="B62" s="19"/>
      <c r="C62" s="4"/>
      <c r="D62" s="4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</row>
    <row r="63" spans="1:45" s="7" customFormat="1">
      <c r="B63" s="19"/>
      <c r="C63" s="4"/>
      <c r="D63" s="4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</row>
    <row r="64" spans="1:45" s="7" customFormat="1">
      <c r="B64" s="19"/>
      <c r="C64" s="4"/>
      <c r="D64" s="4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</row>
    <row r="65" spans="2:42" s="7" customFormat="1">
      <c r="B65" s="19"/>
      <c r="C65" s="4"/>
      <c r="D65" s="4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</row>
    <row r="66" spans="2:42" s="7" customFormat="1">
      <c r="B66" s="19"/>
      <c r="C66" s="4"/>
      <c r="D66" s="4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</row>
    <row r="67" spans="2:42" s="7" customFormat="1">
      <c r="B67" s="19"/>
      <c r="C67" s="4"/>
      <c r="D67" s="4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</row>
    <row r="68" spans="2:42" s="7" customFormat="1">
      <c r="B68" s="19"/>
      <c r="C68" s="4"/>
      <c r="D68" s="4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</row>
    <row r="69" spans="2:42" s="7" customFormat="1">
      <c r="B69" s="19"/>
      <c r="C69" s="4"/>
      <c r="D69" s="4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</row>
    <row r="70" spans="2:42" s="7" customFormat="1">
      <c r="B70" s="19"/>
      <c r="C70" s="4"/>
      <c r="D70" s="4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</row>
    <row r="71" spans="2:42" s="7" customFormat="1">
      <c r="B71" s="19"/>
      <c r="C71" s="4"/>
      <c r="D71" s="4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</row>
    <row r="72" spans="2:42" s="7" customFormat="1">
      <c r="B72" s="19"/>
      <c r="C72" s="4"/>
      <c r="D72" s="4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</row>
    <row r="73" spans="2:42" s="7" customFormat="1">
      <c r="B73" s="19"/>
      <c r="C73" s="4"/>
      <c r="D73" s="4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</row>
    <row r="74" spans="2:42" s="7" customFormat="1">
      <c r="B74" s="19"/>
      <c r="C74" s="4"/>
      <c r="D74" s="4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</row>
    <row r="75" spans="2:42" s="7" customFormat="1">
      <c r="B75" s="19"/>
      <c r="C75" s="4"/>
      <c r="D75" s="4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</row>
    <row r="76" spans="2:42" s="7" customFormat="1">
      <c r="B76" s="19"/>
      <c r="C76" s="4"/>
      <c r="D76" s="4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</row>
    <row r="77" spans="2:42" s="7" customFormat="1">
      <c r="B77" s="19"/>
      <c r="C77" s="4"/>
      <c r="D77" s="4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</row>
    <row r="78" spans="2:42" s="7" customFormat="1">
      <c r="B78" s="19"/>
      <c r="C78" s="4"/>
      <c r="D78" s="4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</row>
    <row r="79" spans="2:42" s="7" customFormat="1">
      <c r="B79" s="19"/>
      <c r="C79" s="4"/>
      <c r="D79" s="4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</row>
    <row r="80" spans="2:42" s="7" customFormat="1">
      <c r="B80" s="19"/>
      <c r="C80" s="4"/>
      <c r="D80" s="4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</row>
    <row r="81" spans="2:42" s="7" customFormat="1">
      <c r="B81" s="19"/>
      <c r="C81" s="4"/>
      <c r="D81" s="4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</row>
    <row r="82" spans="2:42" s="7" customFormat="1">
      <c r="B82" s="19"/>
      <c r="C82" s="4"/>
      <c r="D82" s="4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</row>
    <row r="83" spans="2:42" s="7" customFormat="1">
      <c r="B83" s="19"/>
      <c r="C83" s="4"/>
      <c r="D83" s="4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</row>
    <row r="84" spans="2:42" s="7" customFormat="1">
      <c r="B84" s="19"/>
      <c r="C84" s="4"/>
      <c r="D84" s="4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</row>
    <row r="85" spans="2:42" s="7" customFormat="1">
      <c r="B85" s="19"/>
      <c r="C85" s="4"/>
      <c r="D85" s="4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</row>
    <row r="86" spans="2:42" s="7" customFormat="1">
      <c r="B86" s="19"/>
      <c r="C86" s="4"/>
      <c r="D86" s="4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</row>
    <row r="87" spans="2:42" s="7" customFormat="1">
      <c r="B87" s="19"/>
      <c r="C87" s="4"/>
      <c r="D87" s="4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</row>
    <row r="88" spans="2:42" s="7" customFormat="1">
      <c r="B88" s="19"/>
      <c r="C88" s="4"/>
      <c r="D88" s="4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</row>
    <row r="89" spans="2:42" s="7" customFormat="1">
      <c r="B89" s="19"/>
      <c r="C89" s="4"/>
      <c r="D89" s="4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</row>
    <row r="90" spans="2:42" s="7" customFormat="1">
      <c r="B90" s="19"/>
      <c r="C90" s="4"/>
      <c r="D90" s="4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</row>
    <row r="91" spans="2:42" s="7" customFormat="1">
      <c r="B91" s="19"/>
      <c r="C91" s="4"/>
      <c r="D91" s="4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</row>
    <row r="92" spans="2:42" s="7" customFormat="1">
      <c r="B92" s="19"/>
      <c r="C92" s="4"/>
      <c r="D92" s="4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</row>
    <row r="93" spans="2:42" s="7" customFormat="1">
      <c r="B93" s="19"/>
      <c r="C93" s="4"/>
      <c r="D93" s="4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</row>
    <row r="94" spans="2:42" s="7" customFormat="1">
      <c r="B94" s="19"/>
      <c r="C94" s="4"/>
      <c r="D94" s="4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</row>
    <row r="95" spans="2:42" s="7" customFormat="1">
      <c r="B95" s="19"/>
      <c r="C95" s="4"/>
      <c r="D95" s="4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</row>
    <row r="96" spans="2:42" s="7" customFormat="1">
      <c r="B96" s="19"/>
      <c r="C96" s="4"/>
      <c r="D96" s="4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</row>
    <row r="97" spans="2:42" s="7" customFormat="1">
      <c r="B97" s="19"/>
      <c r="C97" s="4"/>
      <c r="D97" s="4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</row>
    <row r="98" spans="2:42" s="7" customFormat="1">
      <c r="B98" s="19"/>
      <c r="C98" s="4"/>
      <c r="D98" s="4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</row>
    <row r="99" spans="2:42" s="7" customFormat="1">
      <c r="B99" s="19"/>
      <c r="C99" s="4"/>
      <c r="D99" s="4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</row>
    <row r="100" spans="2:42" s="7" customFormat="1">
      <c r="B100" s="19"/>
      <c r="C100" s="4"/>
      <c r="D100" s="4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</row>
    <row r="101" spans="2:42" s="7" customFormat="1">
      <c r="B101" s="19"/>
      <c r="C101" s="4"/>
      <c r="D101" s="4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</row>
    <row r="102" spans="2:42" s="7" customFormat="1">
      <c r="B102" s="19"/>
      <c r="C102" s="4"/>
      <c r="D102" s="4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</row>
    <row r="103" spans="2:42" s="7" customFormat="1">
      <c r="B103" s="19"/>
      <c r="C103" s="4"/>
      <c r="D103" s="4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</row>
    <row r="104" spans="2:42" s="7" customFormat="1">
      <c r="B104" s="19"/>
      <c r="C104" s="4"/>
      <c r="D104" s="4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</row>
    <row r="105" spans="2:42" s="7" customFormat="1">
      <c r="B105" s="19"/>
      <c r="C105" s="4"/>
      <c r="D105" s="4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</row>
    <row r="106" spans="2:42" s="7" customFormat="1">
      <c r="B106" s="19"/>
      <c r="C106" s="4"/>
      <c r="D106" s="4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</row>
    <row r="107" spans="2:42" s="7" customFormat="1">
      <c r="B107" s="19"/>
      <c r="C107" s="4"/>
      <c r="D107" s="4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</row>
    <row r="108" spans="2:42" s="7" customFormat="1">
      <c r="B108" s="19"/>
      <c r="C108" s="4"/>
      <c r="D108" s="4"/>
      <c r="E108" s="19"/>
      <c r="F108" s="19"/>
      <c r="G108" s="19"/>
      <c r="H108" s="19"/>
      <c r="I108" s="19"/>
      <c r="J108" s="19"/>
      <c r="K108" s="22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</row>
    <row r="109" spans="2:42" s="7" customFormat="1">
      <c r="B109" s="19"/>
      <c r="C109" s="4"/>
      <c r="D109" s="4"/>
      <c r="E109" s="19"/>
      <c r="F109" s="19"/>
      <c r="G109" s="19"/>
      <c r="H109" s="19"/>
      <c r="I109" s="19"/>
      <c r="J109" s="19"/>
      <c r="K109" s="22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</row>
    <row r="110" spans="2:42" s="7" customFormat="1">
      <c r="B110" s="19"/>
      <c r="C110" s="4"/>
      <c r="D110" s="4"/>
      <c r="E110" s="19"/>
      <c r="F110" s="19"/>
      <c r="G110" s="19"/>
      <c r="H110" s="19"/>
      <c r="I110" s="19"/>
      <c r="J110" s="19"/>
      <c r="K110" s="22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</row>
    <row r="111" spans="2:42" s="7" customFormat="1">
      <c r="B111" s="19"/>
      <c r="C111" s="4"/>
      <c r="D111" s="4"/>
      <c r="E111" s="19"/>
      <c r="F111" s="19"/>
      <c r="G111" s="19"/>
      <c r="H111" s="19"/>
      <c r="I111" s="19"/>
      <c r="J111" s="19"/>
      <c r="K111" s="22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</row>
    <row r="112" spans="2:42" s="7" customFormat="1">
      <c r="B112" s="19"/>
      <c r="C112" s="4"/>
      <c r="D112" s="4"/>
      <c r="E112" s="19"/>
      <c r="F112" s="19"/>
      <c r="G112" s="19"/>
      <c r="H112" s="19"/>
      <c r="I112" s="19"/>
      <c r="J112" s="19"/>
      <c r="K112" s="22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</row>
    <row r="113" spans="2:42" s="7" customFormat="1">
      <c r="B113" s="19"/>
      <c r="C113" s="4"/>
      <c r="D113" s="4"/>
      <c r="E113" s="19"/>
      <c r="F113" s="19"/>
      <c r="G113" s="19"/>
      <c r="H113" s="19"/>
      <c r="I113" s="19"/>
      <c r="J113" s="19"/>
      <c r="K113" s="22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</row>
    <row r="114" spans="2:42" s="7" customFormat="1">
      <c r="B114" s="19"/>
      <c r="C114" s="4"/>
      <c r="D114" s="4"/>
      <c r="E114" s="19"/>
      <c r="F114" s="19"/>
      <c r="G114" s="19"/>
      <c r="H114" s="19"/>
      <c r="I114" s="19"/>
      <c r="J114" s="19"/>
      <c r="K114" s="22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</row>
    <row r="115" spans="2:42" s="7" customFormat="1">
      <c r="B115" s="19"/>
      <c r="C115" s="4"/>
      <c r="D115" s="4"/>
      <c r="E115" s="19"/>
      <c r="F115" s="19"/>
      <c r="G115" s="19"/>
      <c r="H115" s="19"/>
      <c r="I115" s="19"/>
      <c r="J115" s="19"/>
      <c r="K115" s="22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</row>
    <row r="116" spans="2:42" s="7" customFormat="1">
      <c r="B116" s="19"/>
      <c r="C116" s="4"/>
      <c r="D116" s="4"/>
      <c r="E116" s="19"/>
      <c r="F116" s="19"/>
      <c r="G116" s="19"/>
      <c r="H116" s="19"/>
      <c r="I116" s="19"/>
      <c r="J116" s="19"/>
      <c r="K116" s="22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</row>
    <row r="117" spans="2:42" s="7" customFormat="1">
      <c r="B117" s="19"/>
      <c r="C117" s="4"/>
      <c r="D117" s="4"/>
      <c r="E117" s="19"/>
      <c r="F117" s="19"/>
      <c r="G117" s="19"/>
      <c r="H117" s="19"/>
      <c r="I117" s="19"/>
      <c r="J117" s="19"/>
      <c r="K117" s="22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</row>
    <row r="118" spans="2:42" s="7" customFormat="1">
      <c r="B118" s="19"/>
      <c r="C118" s="4"/>
      <c r="D118" s="4"/>
      <c r="E118" s="19"/>
      <c r="F118" s="19"/>
      <c r="G118" s="19"/>
      <c r="H118" s="19"/>
      <c r="I118" s="19"/>
      <c r="J118" s="19"/>
      <c r="K118" s="22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</row>
    <row r="119" spans="2:42" s="7" customFormat="1">
      <c r="B119" s="19"/>
      <c r="C119" s="4"/>
      <c r="D119" s="4"/>
      <c r="E119" s="19"/>
      <c r="F119" s="19"/>
      <c r="G119" s="19"/>
      <c r="H119" s="19"/>
      <c r="I119" s="19"/>
      <c r="J119" s="19"/>
      <c r="K119" s="22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</row>
    <row r="120" spans="2:42" s="7" customFormat="1">
      <c r="B120" s="19"/>
      <c r="C120" s="4"/>
      <c r="D120" s="4"/>
      <c r="E120" s="19"/>
      <c r="F120" s="19"/>
      <c r="G120" s="19"/>
      <c r="H120" s="19"/>
      <c r="I120" s="19"/>
      <c r="J120" s="19"/>
      <c r="K120" s="22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</row>
    <row r="121" spans="2:42" s="7" customFormat="1">
      <c r="B121" s="19"/>
      <c r="C121" s="4"/>
      <c r="D121" s="4"/>
      <c r="E121" s="19"/>
      <c r="F121" s="19"/>
      <c r="G121" s="19"/>
      <c r="H121" s="19"/>
      <c r="I121" s="19"/>
      <c r="J121" s="19"/>
      <c r="K121" s="22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</row>
    <row r="122" spans="2:42" s="7" customFormat="1">
      <c r="B122" s="19"/>
      <c r="C122" s="4"/>
      <c r="D122" s="4"/>
      <c r="E122" s="19"/>
      <c r="F122" s="19"/>
      <c r="G122" s="19"/>
      <c r="H122" s="19"/>
      <c r="I122" s="19"/>
      <c r="J122" s="19"/>
      <c r="K122" s="22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</row>
    <row r="123" spans="2:42" s="7" customFormat="1">
      <c r="B123" s="19"/>
      <c r="C123" s="4"/>
      <c r="D123" s="4"/>
      <c r="E123" s="19"/>
      <c r="F123" s="19"/>
      <c r="G123" s="19"/>
      <c r="H123" s="19"/>
      <c r="I123" s="19"/>
      <c r="J123" s="19"/>
      <c r="K123" s="22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</row>
    <row r="124" spans="2:42" s="7" customFormat="1">
      <c r="B124" s="19"/>
      <c r="C124" s="4"/>
      <c r="D124" s="4"/>
      <c r="E124" s="19"/>
      <c r="F124" s="19"/>
      <c r="G124" s="19"/>
      <c r="H124" s="19"/>
      <c r="I124" s="19"/>
      <c r="J124" s="19"/>
      <c r="K124" s="22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</row>
    <row r="125" spans="2:42" s="7" customFormat="1">
      <c r="B125" s="19"/>
      <c r="C125" s="4"/>
      <c r="D125" s="4"/>
      <c r="E125" s="19"/>
      <c r="F125" s="19"/>
      <c r="G125" s="19"/>
      <c r="H125" s="19"/>
      <c r="I125" s="19"/>
      <c r="J125" s="19"/>
      <c r="K125" s="22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</row>
    <row r="126" spans="2:42" s="7" customFormat="1">
      <c r="B126" s="19"/>
      <c r="C126" s="4"/>
      <c r="D126" s="4"/>
      <c r="E126" s="19"/>
      <c r="F126" s="19"/>
      <c r="G126" s="19"/>
      <c r="H126" s="19"/>
      <c r="I126" s="19"/>
      <c r="J126" s="19"/>
      <c r="K126" s="22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</row>
    <row r="127" spans="2:42" s="7" customFormat="1">
      <c r="B127" s="19"/>
      <c r="C127" s="4"/>
      <c r="D127" s="4"/>
      <c r="E127" s="19"/>
      <c r="F127" s="19"/>
      <c r="G127" s="19"/>
      <c r="H127" s="19"/>
      <c r="I127" s="19"/>
      <c r="J127" s="19"/>
      <c r="K127" s="22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</row>
    <row r="128" spans="2:42" s="7" customFormat="1">
      <c r="B128" s="19"/>
      <c r="C128" s="4"/>
      <c r="D128" s="4"/>
      <c r="E128" s="19"/>
      <c r="F128" s="19"/>
      <c r="G128" s="19"/>
      <c r="H128" s="19"/>
      <c r="I128" s="19"/>
      <c r="J128" s="19"/>
      <c r="K128" s="22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</row>
    <row r="129" spans="2:42" s="7" customFormat="1">
      <c r="B129" s="19"/>
      <c r="C129" s="4"/>
      <c r="D129" s="4"/>
      <c r="E129" s="19"/>
      <c r="F129" s="19"/>
      <c r="G129" s="19"/>
      <c r="H129" s="19"/>
      <c r="I129" s="19"/>
      <c r="J129" s="19"/>
      <c r="K129" s="22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</row>
    <row r="130" spans="2:42" s="7" customFormat="1">
      <c r="B130" s="19"/>
      <c r="C130" s="4"/>
      <c r="D130" s="4"/>
      <c r="E130" s="19"/>
      <c r="F130" s="19"/>
      <c r="G130" s="19"/>
      <c r="H130" s="19"/>
      <c r="I130" s="19"/>
      <c r="J130" s="19"/>
      <c r="K130" s="22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</row>
    <row r="131" spans="2:42" s="7" customFormat="1">
      <c r="B131" s="19"/>
      <c r="C131" s="4"/>
      <c r="D131" s="4"/>
      <c r="E131" s="19"/>
      <c r="F131" s="19"/>
      <c r="G131" s="19"/>
      <c r="H131" s="19"/>
      <c r="I131" s="19"/>
      <c r="J131" s="19"/>
      <c r="K131" s="22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</row>
    <row r="132" spans="2:42" s="7" customFormat="1">
      <c r="B132" s="19"/>
      <c r="C132" s="4"/>
      <c r="D132" s="4"/>
      <c r="E132" s="19"/>
      <c r="F132" s="19"/>
      <c r="G132" s="19"/>
      <c r="H132" s="19"/>
      <c r="I132" s="19"/>
      <c r="J132" s="19"/>
      <c r="K132" s="22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</row>
    <row r="133" spans="2:42" s="7" customFormat="1">
      <c r="B133" s="19"/>
      <c r="C133" s="4"/>
      <c r="D133" s="4"/>
      <c r="E133" s="19"/>
      <c r="F133" s="19"/>
      <c r="G133" s="19"/>
      <c r="H133" s="19"/>
      <c r="I133" s="19"/>
      <c r="J133" s="19"/>
      <c r="K133" s="22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</row>
    <row r="134" spans="2:42" s="7" customFormat="1">
      <c r="B134" s="19"/>
      <c r="C134" s="4"/>
      <c r="D134" s="4"/>
      <c r="E134" s="19"/>
      <c r="F134" s="19"/>
      <c r="G134" s="19"/>
      <c r="H134" s="19"/>
      <c r="I134" s="19"/>
      <c r="J134" s="19"/>
      <c r="K134" s="22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</row>
    <row r="135" spans="2:42" s="7" customFormat="1">
      <c r="B135" s="19"/>
      <c r="C135" s="4"/>
      <c r="D135" s="4"/>
      <c r="E135" s="19"/>
      <c r="F135" s="19"/>
      <c r="G135" s="19"/>
      <c r="H135" s="19"/>
      <c r="I135" s="19"/>
      <c r="J135" s="19"/>
      <c r="K135" s="22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</row>
    <row r="136" spans="2:42" s="7" customFormat="1">
      <c r="B136" s="19"/>
      <c r="C136" s="4"/>
      <c r="D136" s="4"/>
      <c r="E136" s="19"/>
      <c r="F136" s="19"/>
      <c r="G136" s="19"/>
      <c r="H136" s="19"/>
      <c r="I136" s="19"/>
      <c r="J136" s="19"/>
      <c r="K136" s="22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</row>
    <row r="137" spans="2:42" s="7" customFormat="1">
      <c r="B137" s="19"/>
      <c r="C137" s="4"/>
      <c r="D137" s="4"/>
      <c r="E137" s="19"/>
      <c r="F137" s="19"/>
      <c r="G137" s="19"/>
      <c r="H137" s="19"/>
      <c r="I137" s="19"/>
      <c r="J137" s="19"/>
      <c r="K137" s="22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</row>
    <row r="138" spans="2:42" s="7" customFormat="1">
      <c r="B138" s="19"/>
      <c r="C138" s="4"/>
      <c r="D138" s="4"/>
      <c r="E138" s="19"/>
      <c r="F138" s="19"/>
      <c r="G138" s="19"/>
      <c r="H138" s="19"/>
      <c r="I138" s="19"/>
      <c r="J138" s="19"/>
      <c r="K138" s="22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</row>
    <row r="139" spans="2:42" s="7" customFormat="1">
      <c r="B139" s="19"/>
      <c r="C139" s="4"/>
      <c r="D139" s="4"/>
      <c r="E139" s="19"/>
      <c r="F139" s="19"/>
      <c r="G139" s="19"/>
      <c r="H139" s="19"/>
      <c r="I139" s="19"/>
      <c r="J139" s="19"/>
      <c r="K139" s="22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</row>
    <row r="140" spans="2:42" s="7" customFormat="1">
      <c r="B140" s="19"/>
      <c r="C140" s="4"/>
      <c r="D140" s="4"/>
      <c r="E140" s="19"/>
      <c r="F140" s="19"/>
      <c r="G140" s="19"/>
      <c r="H140" s="19"/>
      <c r="I140" s="19"/>
      <c r="J140" s="19"/>
      <c r="K140" s="22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</row>
    <row r="141" spans="2:42" s="7" customFormat="1">
      <c r="B141" s="19"/>
      <c r="C141" s="4"/>
      <c r="D141" s="4"/>
      <c r="E141" s="19"/>
      <c r="F141" s="19"/>
      <c r="G141" s="19"/>
      <c r="H141" s="19"/>
      <c r="I141" s="19"/>
      <c r="J141" s="19"/>
      <c r="K141" s="22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</row>
    <row r="142" spans="2:42" s="7" customFormat="1">
      <c r="B142" s="19"/>
      <c r="C142" s="4"/>
      <c r="D142" s="4"/>
      <c r="E142" s="19"/>
      <c r="F142" s="19"/>
      <c r="G142" s="19"/>
      <c r="H142" s="19"/>
      <c r="I142" s="19"/>
      <c r="J142" s="19"/>
      <c r="K142" s="22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</row>
    <row r="143" spans="2:42" s="7" customFormat="1">
      <c r="B143" s="19"/>
      <c r="C143" s="4"/>
      <c r="D143" s="4"/>
      <c r="E143" s="19"/>
      <c r="F143" s="19"/>
      <c r="G143" s="19"/>
      <c r="H143" s="19"/>
      <c r="I143" s="19"/>
      <c r="J143" s="19"/>
      <c r="K143" s="22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</row>
    <row r="144" spans="2:42" s="7" customFormat="1">
      <c r="B144" s="19"/>
      <c r="C144" s="4"/>
      <c r="D144" s="4"/>
      <c r="E144" s="19"/>
      <c r="F144" s="19"/>
      <c r="G144" s="19"/>
      <c r="H144" s="19"/>
      <c r="I144" s="19"/>
      <c r="J144" s="19"/>
      <c r="K144" s="22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</row>
    <row r="145" spans="2:42" s="7" customFormat="1">
      <c r="B145" s="19"/>
      <c r="C145" s="4"/>
      <c r="D145" s="4"/>
      <c r="E145" s="19"/>
      <c r="F145" s="19"/>
      <c r="G145" s="19"/>
      <c r="H145" s="19"/>
      <c r="I145" s="19"/>
      <c r="J145" s="19"/>
      <c r="K145" s="22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</row>
    <row r="146" spans="2:42" s="7" customFormat="1">
      <c r="B146" s="19"/>
      <c r="C146" s="4"/>
      <c r="D146" s="4"/>
      <c r="E146" s="19"/>
      <c r="F146" s="19"/>
      <c r="G146" s="19"/>
      <c r="H146" s="19"/>
      <c r="I146" s="19"/>
      <c r="J146" s="19"/>
      <c r="K146" s="22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</row>
    <row r="147" spans="2:42" s="7" customFormat="1">
      <c r="B147" s="19"/>
      <c r="C147" s="4"/>
      <c r="D147" s="4"/>
      <c r="E147" s="19"/>
      <c r="F147" s="19"/>
      <c r="G147" s="19"/>
      <c r="H147" s="19"/>
      <c r="I147" s="19"/>
      <c r="J147" s="19"/>
      <c r="K147" s="22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</row>
    <row r="148" spans="2:42" s="7" customFormat="1">
      <c r="B148" s="19"/>
      <c r="C148" s="4"/>
      <c r="D148" s="4"/>
      <c r="E148" s="19"/>
      <c r="F148" s="19"/>
      <c r="G148" s="19"/>
      <c r="H148" s="19"/>
      <c r="I148" s="19"/>
      <c r="J148" s="19"/>
      <c r="K148" s="22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</row>
    <row r="149" spans="2:42" s="7" customFormat="1">
      <c r="B149" s="19"/>
      <c r="C149" s="4"/>
      <c r="D149" s="4"/>
      <c r="E149" s="19"/>
      <c r="F149" s="19"/>
      <c r="G149" s="19"/>
      <c r="H149" s="19"/>
      <c r="I149" s="19"/>
      <c r="J149" s="19"/>
      <c r="K149" s="22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</row>
    <row r="150" spans="2:42" s="7" customFormat="1">
      <c r="B150" s="19"/>
      <c r="C150" s="4"/>
      <c r="D150" s="4"/>
      <c r="E150" s="19"/>
      <c r="F150" s="19"/>
      <c r="G150" s="19"/>
      <c r="H150" s="19"/>
      <c r="I150" s="19"/>
      <c r="J150" s="19"/>
      <c r="K150" s="22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</row>
    <row r="151" spans="2:42" s="7" customFormat="1">
      <c r="B151" s="19"/>
      <c r="C151" s="4"/>
      <c r="D151" s="4"/>
      <c r="E151" s="19"/>
      <c r="F151" s="19"/>
      <c r="G151" s="19"/>
      <c r="H151" s="19"/>
      <c r="I151" s="19"/>
      <c r="J151" s="19"/>
      <c r="K151" s="22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</row>
    <row r="152" spans="2:42" s="7" customFormat="1">
      <c r="B152" s="19"/>
      <c r="C152" s="4"/>
      <c r="D152" s="4"/>
      <c r="E152" s="19"/>
      <c r="F152" s="19"/>
      <c r="G152" s="19"/>
      <c r="H152" s="19"/>
      <c r="I152" s="19"/>
      <c r="J152" s="19"/>
      <c r="K152" s="22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</row>
    <row r="153" spans="2:42" s="7" customFormat="1">
      <c r="B153" s="19"/>
      <c r="C153" s="4"/>
      <c r="D153" s="4"/>
      <c r="E153" s="19"/>
      <c r="F153" s="19"/>
      <c r="G153" s="19"/>
      <c r="H153" s="19"/>
      <c r="I153" s="19"/>
      <c r="J153" s="19"/>
      <c r="K153" s="22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</row>
    <row r="154" spans="2:42" s="7" customFormat="1">
      <c r="B154" s="19"/>
      <c r="C154" s="4"/>
      <c r="D154" s="4"/>
      <c r="E154" s="19"/>
      <c r="F154" s="19"/>
      <c r="G154" s="19"/>
      <c r="H154" s="19"/>
      <c r="I154" s="19"/>
      <c r="J154" s="19"/>
      <c r="K154" s="22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</row>
    <row r="155" spans="2:42" s="7" customFormat="1">
      <c r="B155" s="19"/>
      <c r="C155" s="4"/>
      <c r="D155" s="4"/>
      <c r="E155" s="19"/>
      <c r="F155" s="19"/>
      <c r="G155" s="19"/>
      <c r="H155" s="19"/>
      <c r="I155" s="19"/>
      <c r="J155" s="19"/>
      <c r="K155" s="22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</row>
    <row r="156" spans="2:42" s="7" customFormat="1">
      <c r="B156" s="19"/>
      <c r="C156" s="4"/>
      <c r="D156" s="4"/>
      <c r="E156" s="19"/>
      <c r="F156" s="19"/>
      <c r="G156" s="19"/>
      <c r="H156" s="19"/>
      <c r="I156" s="19"/>
      <c r="J156" s="19"/>
      <c r="K156" s="22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</row>
    <row r="157" spans="2:42" s="7" customFormat="1">
      <c r="B157" s="19"/>
      <c r="C157" s="4"/>
      <c r="D157" s="4"/>
      <c r="E157" s="19"/>
      <c r="F157" s="19"/>
      <c r="G157" s="19"/>
      <c r="H157" s="19"/>
      <c r="I157" s="19"/>
      <c r="J157" s="19"/>
      <c r="K157" s="22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</row>
    <row r="158" spans="2:42" s="7" customFormat="1">
      <c r="B158" s="19"/>
      <c r="C158" s="4"/>
      <c r="D158" s="4"/>
      <c r="E158" s="19"/>
      <c r="F158" s="19"/>
      <c r="G158" s="19"/>
      <c r="H158" s="19"/>
      <c r="I158" s="19"/>
      <c r="J158" s="19"/>
      <c r="K158" s="22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</row>
    <row r="159" spans="2:42" s="7" customFormat="1">
      <c r="B159" s="19"/>
      <c r="C159" s="4"/>
      <c r="D159" s="4"/>
      <c r="E159" s="19"/>
      <c r="F159" s="19"/>
      <c r="G159" s="19"/>
      <c r="H159" s="19"/>
      <c r="I159" s="19"/>
      <c r="J159" s="19"/>
      <c r="K159" s="22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</row>
    <row r="160" spans="2:42" s="7" customFormat="1">
      <c r="B160" s="19"/>
      <c r="C160" s="4"/>
      <c r="D160" s="4"/>
      <c r="E160" s="19"/>
      <c r="F160" s="19"/>
      <c r="G160" s="19"/>
      <c r="H160" s="19"/>
      <c r="I160" s="19"/>
      <c r="J160" s="19"/>
      <c r="K160" s="22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</row>
    <row r="161" spans="2:42" s="7" customFormat="1">
      <c r="B161" s="19"/>
      <c r="C161" s="4"/>
      <c r="D161" s="4"/>
      <c r="E161" s="19"/>
      <c r="F161" s="19"/>
      <c r="G161" s="19"/>
      <c r="H161" s="19"/>
      <c r="I161" s="19"/>
      <c r="J161" s="19"/>
      <c r="K161" s="22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</row>
    <row r="162" spans="2:42" s="7" customFormat="1">
      <c r="B162" s="19"/>
      <c r="C162" s="4"/>
      <c r="D162" s="4"/>
      <c r="E162" s="19"/>
      <c r="F162" s="19"/>
      <c r="G162" s="19"/>
      <c r="H162" s="19"/>
      <c r="I162" s="19"/>
      <c r="J162" s="19"/>
      <c r="K162" s="22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</row>
    <row r="163" spans="2:42" s="7" customFormat="1">
      <c r="B163" s="19"/>
      <c r="C163" s="4"/>
      <c r="D163" s="4"/>
      <c r="E163" s="19"/>
      <c r="F163" s="19"/>
      <c r="G163" s="19"/>
      <c r="H163" s="19"/>
      <c r="I163" s="19"/>
      <c r="J163" s="19"/>
      <c r="K163" s="22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</row>
    <row r="164" spans="2:42" s="7" customFormat="1">
      <c r="B164" s="19"/>
      <c r="C164" s="4"/>
      <c r="D164" s="4"/>
      <c r="E164" s="19"/>
      <c r="F164" s="19"/>
      <c r="G164" s="19"/>
      <c r="H164" s="19"/>
      <c r="I164" s="19"/>
      <c r="J164" s="19"/>
      <c r="K164" s="22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</row>
    <row r="165" spans="2:42" s="7" customFormat="1">
      <c r="B165" s="19"/>
      <c r="C165" s="4"/>
      <c r="D165" s="4"/>
      <c r="E165" s="19"/>
      <c r="F165" s="19"/>
      <c r="G165" s="19"/>
      <c r="H165" s="19"/>
      <c r="I165" s="19"/>
      <c r="J165" s="19"/>
      <c r="K165" s="22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</row>
    <row r="166" spans="2:42" s="7" customFormat="1">
      <c r="B166" s="19"/>
      <c r="C166" s="4"/>
      <c r="D166" s="4"/>
      <c r="E166" s="19"/>
      <c r="F166" s="19"/>
      <c r="G166" s="19"/>
      <c r="H166" s="19"/>
      <c r="I166" s="19"/>
      <c r="J166" s="19"/>
      <c r="K166" s="22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</row>
    <row r="167" spans="2:42" s="7" customFormat="1">
      <c r="B167" s="19"/>
      <c r="C167" s="4"/>
      <c r="D167" s="4"/>
      <c r="E167" s="19"/>
      <c r="F167" s="19"/>
      <c r="G167" s="19"/>
      <c r="H167" s="19"/>
      <c r="I167" s="19"/>
      <c r="J167" s="19"/>
      <c r="K167" s="22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</row>
    <row r="168" spans="2:42" s="7" customFormat="1">
      <c r="B168" s="19"/>
      <c r="C168" s="4"/>
      <c r="D168" s="4"/>
      <c r="E168" s="19"/>
      <c r="F168" s="19"/>
      <c r="G168" s="19"/>
      <c r="H168" s="19"/>
      <c r="I168" s="19"/>
      <c r="J168" s="19"/>
      <c r="K168" s="22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</row>
    <row r="169" spans="2:42" s="7" customFormat="1">
      <c r="B169" s="19"/>
      <c r="C169" s="4"/>
      <c r="D169" s="4"/>
      <c r="E169" s="19"/>
      <c r="F169" s="19"/>
      <c r="G169" s="19"/>
      <c r="H169" s="19"/>
      <c r="I169" s="19"/>
      <c r="J169" s="19"/>
      <c r="K169" s="22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</row>
    <row r="170" spans="2:42" s="7" customFormat="1">
      <c r="B170" s="19"/>
      <c r="C170" s="4"/>
      <c r="D170" s="4"/>
      <c r="E170" s="19"/>
      <c r="F170" s="19"/>
      <c r="G170" s="19"/>
      <c r="H170" s="19"/>
      <c r="I170" s="19"/>
      <c r="J170" s="19"/>
      <c r="K170" s="22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</row>
    <row r="171" spans="2:42">
      <c r="AB171" s="19"/>
    </row>
    <row r="172" spans="2:42">
      <c r="AB172" s="19"/>
    </row>
    <row r="173" spans="2:42">
      <c r="AB173" s="19"/>
    </row>
    <row r="174" spans="2:42">
      <c r="AB174" s="19"/>
    </row>
    <row r="175" spans="2:42">
      <c r="AB175" s="19"/>
    </row>
    <row r="176" spans="2:42">
      <c r="AB176" s="19"/>
    </row>
    <row r="177" spans="28:28">
      <c r="AB177" s="19"/>
    </row>
    <row r="178" spans="28:28">
      <c r="AB178" s="19"/>
    </row>
    <row r="179" spans="28:28">
      <c r="AB179" s="19"/>
    </row>
    <row r="180" spans="28:28">
      <c r="AB180" s="19"/>
    </row>
    <row r="181" spans="28:28">
      <c r="AB181" s="19"/>
    </row>
    <row r="182" spans="28:28">
      <c r="AB182" s="19"/>
    </row>
    <row r="183" spans="28:28">
      <c r="AB183" s="19"/>
    </row>
    <row r="184" spans="28:28">
      <c r="AB184" s="19"/>
    </row>
    <row r="185" spans="28:28">
      <c r="AB185" s="19"/>
    </row>
    <row r="186" spans="28:28">
      <c r="AB186" s="19"/>
    </row>
    <row r="187" spans="28:28">
      <c r="AB187" s="19"/>
    </row>
    <row r="188" spans="28:28">
      <c r="AB188" s="19"/>
    </row>
    <row r="189" spans="28:28">
      <c r="AB189" s="19"/>
    </row>
    <row r="190" spans="28:28">
      <c r="AB190" s="19"/>
    </row>
    <row r="191" spans="28:28">
      <c r="AB191" s="19"/>
    </row>
    <row r="192" spans="28:28">
      <c r="AB192" s="19"/>
    </row>
    <row r="193" spans="28:28">
      <c r="AB193" s="19"/>
    </row>
    <row r="194" spans="28:28">
      <c r="AB194" s="19"/>
    </row>
    <row r="195" spans="28:28">
      <c r="AB195" s="19"/>
    </row>
    <row r="196" spans="28:28">
      <c r="AB196" s="19"/>
    </row>
    <row r="197" spans="28:28">
      <c r="AB197" s="19"/>
    </row>
    <row r="198" spans="28:28">
      <c r="AB198" s="19"/>
    </row>
    <row r="199" spans="28:28">
      <c r="AB199" s="19"/>
    </row>
    <row r="200" spans="28:28">
      <c r="AB200" s="19"/>
    </row>
    <row r="201" spans="28:28">
      <c r="AB201" s="19"/>
    </row>
    <row r="202" spans="28:28">
      <c r="AB202" s="19"/>
    </row>
    <row r="203" spans="28:28">
      <c r="AB203" s="19"/>
    </row>
    <row r="204" spans="28:28">
      <c r="AB204" s="19"/>
    </row>
    <row r="205" spans="28:28">
      <c r="AB205" s="19"/>
    </row>
    <row r="206" spans="28:28">
      <c r="AB206" s="19"/>
    </row>
    <row r="207" spans="28:28">
      <c r="AB207" s="19"/>
    </row>
    <row r="208" spans="28:28">
      <c r="AB208" s="19"/>
    </row>
    <row r="209" spans="28:28">
      <c r="AB209" s="19"/>
    </row>
    <row r="210" spans="28:28">
      <c r="AB210" s="19"/>
    </row>
    <row r="211" spans="28:28">
      <c r="AB211" s="19"/>
    </row>
    <row r="212" spans="28:28">
      <c r="AB212" s="19"/>
    </row>
    <row r="213" spans="28:28">
      <c r="AB213" s="19"/>
    </row>
    <row r="214" spans="28:28">
      <c r="AB214" s="19"/>
    </row>
    <row r="215" spans="28:28">
      <c r="AB215" s="19"/>
    </row>
    <row r="216" spans="28:28">
      <c r="AB216" s="19"/>
    </row>
    <row r="217" spans="28:28">
      <c r="AB217" s="19"/>
    </row>
    <row r="218" spans="28:28">
      <c r="AB218" s="19"/>
    </row>
    <row r="219" spans="28:28">
      <c r="AB219" s="19"/>
    </row>
    <row r="220" spans="28:28">
      <c r="AB220" s="19"/>
    </row>
    <row r="221" spans="28:28">
      <c r="AB221" s="19"/>
    </row>
    <row r="222" spans="28:28">
      <c r="AB222" s="19"/>
    </row>
    <row r="223" spans="28:28">
      <c r="AB223" s="19"/>
    </row>
    <row r="224" spans="28:28">
      <c r="AB224" s="19"/>
    </row>
    <row r="225" spans="28:28">
      <c r="AB225" s="19"/>
    </row>
    <row r="226" spans="28:28">
      <c r="AB226" s="19"/>
    </row>
    <row r="227" spans="28:28">
      <c r="AB227" s="19"/>
    </row>
    <row r="228" spans="28:28">
      <c r="AB228" s="19"/>
    </row>
    <row r="229" spans="28:28">
      <c r="AB229" s="19"/>
    </row>
    <row r="230" spans="28:28">
      <c r="AB230" s="19"/>
    </row>
    <row r="231" spans="28:28">
      <c r="AB231" s="19"/>
    </row>
    <row r="232" spans="28:28">
      <c r="AB232" s="19"/>
    </row>
    <row r="233" spans="28:28">
      <c r="AB233" s="19"/>
    </row>
    <row r="234" spans="28:28">
      <c r="AB234" s="19"/>
    </row>
    <row r="235" spans="28:28">
      <c r="AB235" s="19"/>
    </row>
    <row r="236" spans="28:28">
      <c r="AB236" s="19"/>
    </row>
    <row r="237" spans="28:28">
      <c r="AB237" s="19"/>
    </row>
    <row r="238" spans="28:28">
      <c r="AB238" s="19"/>
    </row>
    <row r="239" spans="28:28">
      <c r="AB239" s="19"/>
    </row>
    <row r="240" spans="28:28">
      <c r="AB240" s="19"/>
    </row>
    <row r="241" spans="28:28">
      <c r="AB241" s="19"/>
    </row>
    <row r="242" spans="28:28">
      <c r="AB242" s="19"/>
    </row>
    <row r="243" spans="28:28">
      <c r="AB243" s="19"/>
    </row>
    <row r="244" spans="28:28">
      <c r="AB244" s="19"/>
    </row>
    <row r="245" spans="28:28">
      <c r="AB245" s="19"/>
    </row>
    <row r="246" spans="28:28">
      <c r="AB246" s="19"/>
    </row>
    <row r="247" spans="28:28">
      <c r="AB247" s="19"/>
    </row>
    <row r="248" spans="28:28">
      <c r="AB248" s="19"/>
    </row>
    <row r="249" spans="28:28">
      <c r="AB249" s="19"/>
    </row>
  </sheetData>
  <mergeCells count="42">
    <mergeCell ref="A13:A14"/>
    <mergeCell ref="D13:D14"/>
    <mergeCell ref="AS13:AS14"/>
    <mergeCell ref="A1:AS1"/>
    <mergeCell ref="A3:A11"/>
    <mergeCell ref="D3:D9"/>
    <mergeCell ref="AS3:AS11"/>
    <mergeCell ref="D10:D11"/>
    <mergeCell ref="A16:A18"/>
    <mergeCell ref="D16:D18"/>
    <mergeCell ref="AS16:AS18"/>
    <mergeCell ref="A19:A25"/>
    <mergeCell ref="D19:D21"/>
    <mergeCell ref="AS19:AS25"/>
    <mergeCell ref="D22:D23"/>
    <mergeCell ref="AS53:AS54"/>
    <mergeCell ref="A27:A31"/>
    <mergeCell ref="AS27:AS31"/>
    <mergeCell ref="D30:D31"/>
    <mergeCell ref="A32:A48"/>
    <mergeCell ref="D32:D33"/>
    <mergeCell ref="AS32:AS48"/>
    <mergeCell ref="D34:D35"/>
    <mergeCell ref="D36:D37"/>
    <mergeCell ref="D38:D39"/>
    <mergeCell ref="D40:D41"/>
    <mergeCell ref="C55:C56"/>
    <mergeCell ref="A55:A56"/>
    <mergeCell ref="AS55:AS56"/>
    <mergeCell ref="C3:C11"/>
    <mergeCell ref="C13:C14"/>
    <mergeCell ref="C16:C18"/>
    <mergeCell ref="C19:C25"/>
    <mergeCell ref="C27:C31"/>
    <mergeCell ref="C32:C48"/>
    <mergeCell ref="C49:C52"/>
    <mergeCell ref="C53:C54"/>
    <mergeCell ref="D42:D43"/>
    <mergeCell ref="D44:D45"/>
    <mergeCell ref="A49:A52"/>
    <mergeCell ref="AS49:AS52"/>
    <mergeCell ref="A53:A54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5C90CA-326E-4399-BD58-33697F2A698E}">
  <sheetPr>
    <pageSetUpPr fitToPage="1"/>
  </sheetPr>
  <dimension ref="A1:AS249"/>
  <sheetViews>
    <sheetView tabSelected="1" topLeftCell="A49" zoomScaleNormal="100" workbookViewId="0">
      <selection activeCell="C61" sqref="C61"/>
    </sheetView>
  </sheetViews>
  <sheetFormatPr defaultColWidth="9.7109375" defaultRowHeight="15"/>
  <cols>
    <col min="1" max="1" width="4.42578125" style="6" bestFit="1" customWidth="1"/>
    <col min="2" max="2" width="3.7109375" style="19" bestFit="1" customWidth="1"/>
    <col min="3" max="4" width="61.7109375" style="4" customWidth="1"/>
    <col min="5" max="5" width="20.28515625" style="19" customWidth="1"/>
    <col min="6" max="6" width="13.85546875" style="19" bestFit="1" customWidth="1"/>
    <col min="7" max="7" width="7.28515625" style="19" customWidth="1"/>
    <col min="8" max="8" width="12.42578125" style="19" customWidth="1"/>
    <col min="9" max="9" width="8.5703125" style="19" customWidth="1"/>
    <col min="10" max="10" width="6" style="19" hidden="1" customWidth="1"/>
    <col min="11" max="11" width="5.7109375" style="22" hidden="1" customWidth="1"/>
    <col min="12" max="12" width="5.7109375" style="19" hidden="1" customWidth="1"/>
    <col min="13" max="13" width="4.140625" style="19" hidden="1" customWidth="1"/>
    <col min="14" max="14" width="5.5703125" style="19" hidden="1" customWidth="1"/>
    <col min="15" max="15" width="6.5703125" style="19" hidden="1" customWidth="1"/>
    <col min="16" max="16" width="6.7109375" style="19" hidden="1" customWidth="1"/>
    <col min="17" max="18" width="5.5703125" style="19" hidden="1" customWidth="1"/>
    <col min="19" max="19" width="6" style="19" hidden="1" customWidth="1"/>
    <col min="20" max="20" width="4.7109375" style="19" hidden="1" customWidth="1"/>
    <col min="21" max="21" width="5.28515625" style="19" hidden="1" customWidth="1"/>
    <col min="22" max="24" width="5.5703125" style="19" hidden="1" customWidth="1"/>
    <col min="25" max="25" width="6.5703125" style="19" hidden="1" customWidth="1"/>
    <col min="26" max="26" width="5.5703125" style="19" hidden="1" customWidth="1"/>
    <col min="27" max="27" width="6.140625" style="19" hidden="1" customWidth="1"/>
    <col min="28" max="28" width="5.5703125" style="23" hidden="1" customWidth="1"/>
    <col min="29" max="29" width="3.85546875" style="19" hidden="1" customWidth="1"/>
    <col min="30" max="32" width="5.5703125" style="19" hidden="1" customWidth="1"/>
    <col min="33" max="33" width="5.28515625" style="19" hidden="1" customWidth="1"/>
    <col min="34" max="34" width="6.7109375" style="19" hidden="1" customWidth="1"/>
    <col min="35" max="35" width="7.140625" style="19" hidden="1" customWidth="1"/>
    <col min="36" max="36" width="5.5703125" style="19" hidden="1" customWidth="1"/>
    <col min="37" max="37" width="4.140625" style="19" hidden="1" customWidth="1"/>
    <col min="38" max="38" width="6.7109375" style="19" hidden="1" customWidth="1"/>
    <col min="39" max="39" width="4.140625" style="19" hidden="1" customWidth="1"/>
    <col min="40" max="40" width="7.5703125" style="19" hidden="1" customWidth="1"/>
    <col min="41" max="41" width="5.5703125" style="19" hidden="1" customWidth="1"/>
    <col min="42" max="42" width="6.5703125" style="19" bestFit="1" customWidth="1"/>
    <col min="43" max="43" width="14" style="6" bestFit="1" customWidth="1"/>
    <col min="44" max="44" width="14.42578125" style="6" bestFit="1" customWidth="1"/>
    <col min="45" max="45" width="16.140625" style="6" bestFit="1" customWidth="1"/>
    <col min="46" max="16384" width="9.7109375" style="6"/>
  </cols>
  <sheetData>
    <row r="1" spans="1:45" ht="33" customHeight="1">
      <c r="A1" s="79" t="s">
        <v>133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79"/>
      <c r="AE1" s="79"/>
      <c r="AF1" s="79"/>
      <c r="AG1" s="79"/>
      <c r="AH1" s="79"/>
      <c r="AI1" s="79"/>
      <c r="AJ1" s="79"/>
      <c r="AK1" s="79"/>
      <c r="AL1" s="79"/>
      <c r="AM1" s="79"/>
      <c r="AN1" s="79"/>
      <c r="AO1" s="79"/>
      <c r="AP1" s="79"/>
      <c r="AQ1" s="79"/>
      <c r="AR1" s="79"/>
      <c r="AS1" s="79"/>
    </row>
    <row r="2" spans="1:45" ht="71.25" customHeight="1">
      <c r="A2" s="14" t="s">
        <v>0</v>
      </c>
      <c r="B2" s="14" t="s">
        <v>1</v>
      </c>
      <c r="C2" s="15" t="s">
        <v>125</v>
      </c>
      <c r="D2" s="15" t="s">
        <v>2</v>
      </c>
      <c r="E2" s="16" t="s">
        <v>3</v>
      </c>
      <c r="F2" s="16" t="s">
        <v>119</v>
      </c>
      <c r="G2" s="16" t="s">
        <v>4</v>
      </c>
      <c r="H2" s="16" t="s">
        <v>5</v>
      </c>
      <c r="I2" s="16" t="s">
        <v>6</v>
      </c>
      <c r="J2" s="14" t="s">
        <v>76</v>
      </c>
      <c r="K2" s="14" t="s">
        <v>77</v>
      </c>
      <c r="L2" s="14" t="s">
        <v>115</v>
      </c>
      <c r="M2" s="14" t="s">
        <v>93</v>
      </c>
      <c r="N2" s="14" t="s">
        <v>70</v>
      </c>
      <c r="O2" s="14" t="s">
        <v>71</v>
      </c>
      <c r="P2" s="14" t="s">
        <v>72</v>
      </c>
      <c r="Q2" s="14" t="s">
        <v>95</v>
      </c>
      <c r="R2" s="14" t="s">
        <v>96</v>
      </c>
      <c r="S2" s="14" t="s">
        <v>97</v>
      </c>
      <c r="T2" s="14" t="s">
        <v>98</v>
      </c>
      <c r="U2" s="14" t="s">
        <v>99</v>
      </c>
      <c r="V2" s="14" t="s">
        <v>94</v>
      </c>
      <c r="W2" s="14" t="s">
        <v>101</v>
      </c>
      <c r="X2" s="14" t="s">
        <v>106</v>
      </c>
      <c r="Y2" s="14" t="s">
        <v>107</v>
      </c>
      <c r="Z2" s="14" t="s">
        <v>108</v>
      </c>
      <c r="AA2" s="14" t="s">
        <v>109</v>
      </c>
      <c r="AB2" s="14" t="s">
        <v>110</v>
      </c>
      <c r="AC2" s="14" t="s">
        <v>74</v>
      </c>
      <c r="AD2" s="14" t="s">
        <v>100</v>
      </c>
      <c r="AE2" s="14" t="s">
        <v>86</v>
      </c>
      <c r="AF2" s="14" t="s">
        <v>85</v>
      </c>
      <c r="AG2" s="14" t="s">
        <v>87</v>
      </c>
      <c r="AH2" s="14" t="s">
        <v>88</v>
      </c>
      <c r="AI2" s="14" t="s">
        <v>89</v>
      </c>
      <c r="AJ2" s="14" t="s">
        <v>90</v>
      </c>
      <c r="AK2" s="14" t="s">
        <v>91</v>
      </c>
      <c r="AL2" s="14" t="s">
        <v>92</v>
      </c>
      <c r="AM2" s="14" t="s">
        <v>78</v>
      </c>
      <c r="AN2" s="14" t="s">
        <v>112</v>
      </c>
      <c r="AO2" s="14" t="s">
        <v>75</v>
      </c>
      <c r="AP2" s="14" t="s">
        <v>73</v>
      </c>
      <c r="AQ2" s="35" t="s">
        <v>126</v>
      </c>
      <c r="AR2" s="35" t="s">
        <v>127</v>
      </c>
      <c r="AS2" s="35" t="s">
        <v>118</v>
      </c>
    </row>
    <row r="3" spans="1:45">
      <c r="A3" s="86">
        <v>1</v>
      </c>
      <c r="B3" s="36">
        <v>1</v>
      </c>
      <c r="C3" s="91" t="s">
        <v>134</v>
      </c>
      <c r="D3" s="68" t="s">
        <v>7</v>
      </c>
      <c r="E3" s="26" t="s">
        <v>8</v>
      </c>
      <c r="F3" s="26" t="s">
        <v>116</v>
      </c>
      <c r="G3" s="17" t="s">
        <v>9</v>
      </c>
      <c r="H3" s="17" t="s">
        <v>10</v>
      </c>
      <c r="I3" s="26" t="s">
        <v>6</v>
      </c>
      <c r="J3" s="21">
        <v>50</v>
      </c>
      <c r="K3" s="21"/>
      <c r="L3" s="21">
        <v>5</v>
      </c>
      <c r="M3" s="21"/>
      <c r="N3" s="21"/>
      <c r="O3" s="21">
        <v>20</v>
      </c>
      <c r="P3" s="21">
        <v>10</v>
      </c>
      <c r="Q3" s="21"/>
      <c r="R3" s="21"/>
      <c r="S3" s="21"/>
      <c r="T3" s="21"/>
      <c r="U3" s="21"/>
      <c r="V3" s="21">
        <v>5</v>
      </c>
      <c r="W3" s="21">
        <v>25</v>
      </c>
      <c r="X3" s="21">
        <v>3</v>
      </c>
      <c r="Y3" s="21"/>
      <c r="Z3" s="21"/>
      <c r="AA3" s="21"/>
      <c r="AB3" s="21"/>
      <c r="AC3" s="21"/>
      <c r="AD3" s="21">
        <v>1</v>
      </c>
      <c r="AE3" s="21"/>
      <c r="AF3" s="21"/>
      <c r="AG3" s="21"/>
      <c r="AH3" s="21"/>
      <c r="AI3" s="21"/>
      <c r="AJ3" s="21">
        <v>2</v>
      </c>
      <c r="AK3" s="21"/>
      <c r="AL3" s="21"/>
      <c r="AM3" s="21">
        <v>2</v>
      </c>
      <c r="AN3" s="21"/>
      <c r="AO3" s="21">
        <v>20</v>
      </c>
      <c r="AP3" s="21">
        <f>SUM(J3:AO3)</f>
        <v>143</v>
      </c>
      <c r="AQ3" s="28">
        <v>20.149999999999999</v>
      </c>
      <c r="AR3" s="28">
        <f t="shared" ref="AR3:AR56" si="0">AQ3*AP3</f>
        <v>2881.45</v>
      </c>
      <c r="AS3" s="82">
        <f>SUM(AR3:AR11)</f>
        <v>139985.93</v>
      </c>
    </row>
    <row r="4" spans="1:45">
      <c r="A4" s="86"/>
      <c r="B4" s="36">
        <v>2</v>
      </c>
      <c r="C4" s="92"/>
      <c r="D4" s="68"/>
      <c r="E4" s="26" t="s">
        <v>11</v>
      </c>
      <c r="F4" s="26" t="s">
        <v>116</v>
      </c>
      <c r="G4" s="17" t="s">
        <v>9</v>
      </c>
      <c r="H4" s="17" t="s">
        <v>10</v>
      </c>
      <c r="I4" s="26" t="s">
        <v>6</v>
      </c>
      <c r="J4" s="21">
        <v>15</v>
      </c>
      <c r="K4" s="21"/>
      <c r="L4" s="21">
        <v>30</v>
      </c>
      <c r="M4" s="21">
        <v>20</v>
      </c>
      <c r="N4" s="21">
        <v>3</v>
      </c>
      <c r="O4" s="21">
        <v>40</v>
      </c>
      <c r="P4" s="21">
        <v>10</v>
      </c>
      <c r="Q4" s="21">
        <v>26</v>
      </c>
      <c r="R4" s="21">
        <v>20</v>
      </c>
      <c r="S4" s="21">
        <v>6</v>
      </c>
      <c r="T4" s="21"/>
      <c r="U4" s="21"/>
      <c r="V4" s="21">
        <v>100</v>
      </c>
      <c r="W4" s="21">
        <v>25</v>
      </c>
      <c r="X4" s="21">
        <v>3</v>
      </c>
      <c r="Y4" s="21"/>
      <c r="Z4" s="21">
        <v>10</v>
      </c>
      <c r="AA4" s="21"/>
      <c r="AB4" s="21"/>
      <c r="AC4" s="21"/>
      <c r="AD4" s="21">
        <v>86</v>
      </c>
      <c r="AE4" s="21">
        <v>3</v>
      </c>
      <c r="AF4" s="21"/>
      <c r="AG4" s="21">
        <v>1</v>
      </c>
      <c r="AH4" s="21">
        <v>20</v>
      </c>
      <c r="AI4" s="21"/>
      <c r="AJ4" s="21"/>
      <c r="AK4" s="21"/>
      <c r="AL4" s="21">
        <v>200</v>
      </c>
      <c r="AM4" s="21">
        <v>2</v>
      </c>
      <c r="AN4" s="21"/>
      <c r="AO4" s="21">
        <v>10</v>
      </c>
      <c r="AP4" s="21">
        <f t="shared" ref="AP4:AP56" si="1">SUM(J4:AO4)</f>
        <v>630</v>
      </c>
      <c r="AQ4" s="28">
        <v>48.06</v>
      </c>
      <c r="AR4" s="28">
        <f t="shared" si="0"/>
        <v>30277.800000000003</v>
      </c>
      <c r="AS4" s="83"/>
    </row>
    <row r="5" spans="1:45" s="7" customFormat="1">
      <c r="A5" s="86"/>
      <c r="B5" s="36">
        <v>3</v>
      </c>
      <c r="C5" s="92"/>
      <c r="D5" s="68"/>
      <c r="E5" s="26" t="s">
        <v>12</v>
      </c>
      <c r="F5" s="26" t="s">
        <v>116</v>
      </c>
      <c r="G5" s="17" t="s">
        <v>9</v>
      </c>
      <c r="H5" s="17" t="s">
        <v>10</v>
      </c>
      <c r="I5" s="26" t="s">
        <v>6</v>
      </c>
      <c r="J5" s="21">
        <v>50</v>
      </c>
      <c r="K5" s="21"/>
      <c r="L5" s="21">
        <v>10</v>
      </c>
      <c r="M5" s="21"/>
      <c r="N5" s="21"/>
      <c r="O5" s="21">
        <v>25</v>
      </c>
      <c r="P5" s="21">
        <v>30</v>
      </c>
      <c r="Q5" s="21">
        <v>12</v>
      </c>
      <c r="R5" s="21"/>
      <c r="S5" s="21">
        <v>12</v>
      </c>
      <c r="T5" s="21"/>
      <c r="U5" s="21"/>
      <c r="V5" s="21">
        <v>5</v>
      </c>
      <c r="W5" s="21">
        <v>100</v>
      </c>
      <c r="X5" s="21"/>
      <c r="Y5" s="21"/>
      <c r="Z5" s="21"/>
      <c r="AA5" s="21"/>
      <c r="AB5" s="21"/>
      <c r="AC5" s="21">
        <v>10</v>
      </c>
      <c r="AD5" s="21"/>
      <c r="AE5" s="21"/>
      <c r="AF5" s="21"/>
      <c r="AG5" s="21"/>
      <c r="AH5" s="21"/>
      <c r="AI5" s="21">
        <v>2</v>
      </c>
      <c r="AJ5" s="21"/>
      <c r="AK5" s="21"/>
      <c r="AL5" s="21"/>
      <c r="AM5" s="21">
        <v>2</v>
      </c>
      <c r="AN5" s="21"/>
      <c r="AO5" s="21">
        <v>10</v>
      </c>
      <c r="AP5" s="21">
        <f t="shared" si="1"/>
        <v>268</v>
      </c>
      <c r="AQ5" s="28">
        <v>60.45</v>
      </c>
      <c r="AR5" s="28">
        <f t="shared" si="0"/>
        <v>16200.6</v>
      </c>
      <c r="AS5" s="83"/>
    </row>
    <row r="6" spans="1:45" s="7" customFormat="1">
      <c r="A6" s="86"/>
      <c r="B6" s="36">
        <v>4</v>
      </c>
      <c r="C6" s="92"/>
      <c r="D6" s="68"/>
      <c r="E6" s="26" t="s">
        <v>13</v>
      </c>
      <c r="F6" s="26" t="s">
        <v>116</v>
      </c>
      <c r="G6" s="17" t="s">
        <v>9</v>
      </c>
      <c r="H6" s="17" t="s">
        <v>10</v>
      </c>
      <c r="I6" s="26" t="s">
        <v>6</v>
      </c>
      <c r="J6" s="21"/>
      <c r="K6" s="21"/>
      <c r="L6" s="21">
        <v>35</v>
      </c>
      <c r="M6" s="21"/>
      <c r="N6" s="21"/>
      <c r="O6" s="21">
        <v>25</v>
      </c>
      <c r="P6" s="21">
        <v>10</v>
      </c>
      <c r="Q6" s="21">
        <v>16</v>
      </c>
      <c r="R6" s="21"/>
      <c r="S6" s="21">
        <v>6</v>
      </c>
      <c r="T6" s="21"/>
      <c r="U6" s="21">
        <v>10</v>
      </c>
      <c r="V6" s="21"/>
      <c r="W6" s="21"/>
      <c r="X6" s="21">
        <v>2</v>
      </c>
      <c r="Y6" s="21"/>
      <c r="Z6" s="21"/>
      <c r="AA6" s="21"/>
      <c r="AB6" s="21">
        <v>5</v>
      </c>
      <c r="AC6" s="21"/>
      <c r="AD6" s="21">
        <v>20</v>
      </c>
      <c r="AE6" s="21"/>
      <c r="AF6" s="21"/>
      <c r="AG6" s="21"/>
      <c r="AH6" s="21"/>
      <c r="AI6" s="21"/>
      <c r="AJ6" s="21"/>
      <c r="AK6" s="21"/>
      <c r="AL6" s="21"/>
      <c r="AM6" s="21">
        <v>2</v>
      </c>
      <c r="AN6" s="21"/>
      <c r="AO6" s="21">
        <v>10</v>
      </c>
      <c r="AP6" s="21">
        <f t="shared" si="1"/>
        <v>141</v>
      </c>
      <c r="AQ6" s="28">
        <v>83.85</v>
      </c>
      <c r="AR6" s="28">
        <f t="shared" si="0"/>
        <v>11822.849999999999</v>
      </c>
      <c r="AS6" s="83"/>
    </row>
    <row r="7" spans="1:45" s="7" customFormat="1" ht="23.25" customHeight="1">
      <c r="A7" s="86"/>
      <c r="B7" s="36">
        <v>5</v>
      </c>
      <c r="C7" s="92"/>
      <c r="D7" s="68"/>
      <c r="E7" s="26" t="s">
        <v>14</v>
      </c>
      <c r="F7" s="26" t="s">
        <v>116</v>
      </c>
      <c r="G7" s="17" t="s">
        <v>9</v>
      </c>
      <c r="H7" s="17" t="s">
        <v>10</v>
      </c>
      <c r="I7" s="26" t="s">
        <v>6</v>
      </c>
      <c r="J7" s="21">
        <v>5</v>
      </c>
      <c r="K7" s="21"/>
      <c r="L7" s="21">
        <v>5</v>
      </c>
      <c r="M7" s="21"/>
      <c r="N7" s="21"/>
      <c r="O7" s="21">
        <v>15</v>
      </c>
      <c r="P7" s="21">
        <v>5</v>
      </c>
      <c r="Q7" s="21"/>
      <c r="R7" s="21"/>
      <c r="S7" s="21"/>
      <c r="T7" s="21"/>
      <c r="U7" s="21"/>
      <c r="V7" s="21"/>
      <c r="W7" s="21">
        <v>10</v>
      </c>
      <c r="X7" s="21"/>
      <c r="Y7" s="21"/>
      <c r="Z7" s="21"/>
      <c r="AA7" s="21"/>
      <c r="AB7" s="21"/>
      <c r="AC7" s="21"/>
      <c r="AD7" s="21">
        <v>10</v>
      </c>
      <c r="AE7" s="21"/>
      <c r="AF7" s="21"/>
      <c r="AG7" s="21"/>
      <c r="AH7" s="21"/>
      <c r="AI7" s="21"/>
      <c r="AJ7" s="21"/>
      <c r="AK7" s="21"/>
      <c r="AL7" s="21">
        <v>8</v>
      </c>
      <c r="AM7" s="21">
        <v>2</v>
      </c>
      <c r="AN7" s="21"/>
      <c r="AO7" s="21">
        <v>5</v>
      </c>
      <c r="AP7" s="21">
        <f t="shared" si="1"/>
        <v>65</v>
      </c>
      <c r="AQ7" s="28">
        <v>26.54</v>
      </c>
      <c r="AR7" s="28">
        <f t="shared" si="0"/>
        <v>1725.1</v>
      </c>
      <c r="AS7" s="83"/>
    </row>
    <row r="8" spans="1:45" s="7" customFormat="1" ht="22.5" customHeight="1">
      <c r="A8" s="86"/>
      <c r="B8" s="36">
        <v>6</v>
      </c>
      <c r="C8" s="92"/>
      <c r="D8" s="68"/>
      <c r="E8" s="26" t="s">
        <v>15</v>
      </c>
      <c r="F8" s="26" t="s">
        <v>116</v>
      </c>
      <c r="G8" s="17" t="s">
        <v>9</v>
      </c>
      <c r="H8" s="17" t="s">
        <v>10</v>
      </c>
      <c r="I8" s="26" t="s">
        <v>16</v>
      </c>
      <c r="J8" s="21">
        <v>10</v>
      </c>
      <c r="K8" s="21"/>
      <c r="L8" s="21">
        <v>100</v>
      </c>
      <c r="M8" s="21">
        <v>5</v>
      </c>
      <c r="N8" s="21"/>
      <c r="O8" s="21">
        <v>50</v>
      </c>
      <c r="P8" s="21"/>
      <c r="Q8" s="21"/>
      <c r="R8" s="21"/>
      <c r="S8" s="21"/>
      <c r="T8" s="21"/>
      <c r="U8" s="21"/>
      <c r="V8" s="21">
        <v>5</v>
      </c>
      <c r="W8" s="21">
        <v>10</v>
      </c>
      <c r="X8" s="21"/>
      <c r="Y8" s="21"/>
      <c r="Z8" s="21"/>
      <c r="AA8" s="21"/>
      <c r="AB8" s="21">
        <v>20</v>
      </c>
      <c r="AC8" s="21"/>
      <c r="AD8" s="21">
        <v>20</v>
      </c>
      <c r="AE8" s="21"/>
      <c r="AF8" s="21"/>
      <c r="AG8" s="21"/>
      <c r="AH8" s="21"/>
      <c r="AI8" s="21"/>
      <c r="AJ8" s="21"/>
      <c r="AK8" s="21"/>
      <c r="AL8" s="21">
        <v>40</v>
      </c>
      <c r="AM8" s="21">
        <v>2</v>
      </c>
      <c r="AN8" s="21"/>
      <c r="AO8" s="21">
        <v>35</v>
      </c>
      <c r="AP8" s="21">
        <f t="shared" si="1"/>
        <v>297</v>
      </c>
      <c r="AQ8" s="28">
        <v>50.28</v>
      </c>
      <c r="AR8" s="28">
        <f t="shared" si="0"/>
        <v>14933.16</v>
      </c>
      <c r="AS8" s="83"/>
    </row>
    <row r="9" spans="1:45" s="7" customFormat="1" ht="28.5" customHeight="1">
      <c r="A9" s="86"/>
      <c r="B9" s="36">
        <v>7</v>
      </c>
      <c r="C9" s="92"/>
      <c r="D9" s="68"/>
      <c r="E9" s="26" t="s">
        <v>17</v>
      </c>
      <c r="F9" s="26" t="s">
        <v>116</v>
      </c>
      <c r="G9" s="17" t="s">
        <v>9</v>
      </c>
      <c r="H9" s="17" t="s">
        <v>10</v>
      </c>
      <c r="I9" s="26" t="s">
        <v>6</v>
      </c>
      <c r="J9" s="21">
        <v>50</v>
      </c>
      <c r="K9" s="21"/>
      <c r="L9" s="21">
        <v>580</v>
      </c>
      <c r="M9" s="21">
        <v>20</v>
      </c>
      <c r="N9" s="21">
        <v>50</v>
      </c>
      <c r="O9" s="21">
        <v>30</v>
      </c>
      <c r="P9" s="21">
        <v>30</v>
      </c>
      <c r="Q9" s="21">
        <v>15</v>
      </c>
      <c r="R9" s="21">
        <v>15</v>
      </c>
      <c r="S9" s="21"/>
      <c r="T9" s="21"/>
      <c r="U9" s="21"/>
      <c r="V9" s="21">
        <v>30</v>
      </c>
      <c r="W9" s="21">
        <v>50</v>
      </c>
      <c r="X9" s="21"/>
      <c r="Y9" s="21"/>
      <c r="Z9" s="21"/>
      <c r="AA9" s="21"/>
      <c r="AB9" s="21"/>
      <c r="AC9" s="21"/>
      <c r="AD9" s="21">
        <v>2</v>
      </c>
      <c r="AE9" s="21"/>
      <c r="AF9" s="21">
        <v>10</v>
      </c>
      <c r="AG9" s="21"/>
      <c r="AH9" s="21">
        <v>20</v>
      </c>
      <c r="AI9" s="21"/>
      <c r="AJ9" s="21"/>
      <c r="AK9" s="21">
        <v>2</v>
      </c>
      <c r="AL9" s="21">
        <v>300</v>
      </c>
      <c r="AM9" s="21">
        <v>2</v>
      </c>
      <c r="AN9" s="21"/>
      <c r="AO9" s="21">
        <v>10</v>
      </c>
      <c r="AP9" s="21">
        <f t="shared" si="1"/>
        <v>1216</v>
      </c>
      <c r="AQ9" s="28">
        <v>35.36</v>
      </c>
      <c r="AR9" s="28">
        <f t="shared" si="0"/>
        <v>42997.760000000002</v>
      </c>
      <c r="AS9" s="83"/>
    </row>
    <row r="10" spans="1:45" s="7" customFormat="1" ht="37.5" customHeight="1">
      <c r="A10" s="86"/>
      <c r="B10" s="36">
        <v>8</v>
      </c>
      <c r="C10" s="92"/>
      <c r="D10" s="68" t="s">
        <v>18</v>
      </c>
      <c r="E10" s="26" t="s">
        <v>19</v>
      </c>
      <c r="F10" s="26" t="s">
        <v>116</v>
      </c>
      <c r="G10" s="17" t="s">
        <v>9</v>
      </c>
      <c r="H10" s="17" t="s">
        <v>10</v>
      </c>
      <c r="I10" s="26" t="s">
        <v>16</v>
      </c>
      <c r="J10" s="21"/>
      <c r="K10" s="21"/>
      <c r="L10" s="21">
        <v>14</v>
      </c>
      <c r="M10" s="21">
        <v>25</v>
      </c>
      <c r="N10" s="21"/>
      <c r="O10" s="21">
        <v>12</v>
      </c>
      <c r="P10" s="21">
        <v>3</v>
      </c>
      <c r="Q10" s="21"/>
      <c r="R10" s="21"/>
      <c r="S10" s="21"/>
      <c r="T10" s="21"/>
      <c r="U10" s="21"/>
      <c r="V10" s="21"/>
      <c r="W10" s="21"/>
      <c r="X10" s="21"/>
      <c r="Y10" s="21"/>
      <c r="Z10" s="21">
        <v>15</v>
      </c>
      <c r="AA10" s="21"/>
      <c r="AB10" s="21"/>
      <c r="AC10" s="21"/>
      <c r="AD10" s="21">
        <v>20</v>
      </c>
      <c r="AE10" s="21"/>
      <c r="AF10" s="21"/>
      <c r="AG10" s="21"/>
      <c r="AH10" s="21"/>
      <c r="AI10" s="21"/>
      <c r="AJ10" s="21"/>
      <c r="AK10" s="21"/>
      <c r="AL10" s="21">
        <v>40</v>
      </c>
      <c r="AM10" s="21">
        <v>2</v>
      </c>
      <c r="AN10" s="21"/>
      <c r="AO10" s="21"/>
      <c r="AP10" s="21">
        <f t="shared" si="1"/>
        <v>131</v>
      </c>
      <c r="AQ10" s="28">
        <v>117.87</v>
      </c>
      <c r="AR10" s="28">
        <f t="shared" si="0"/>
        <v>15440.970000000001</v>
      </c>
      <c r="AS10" s="83"/>
    </row>
    <row r="11" spans="1:45" s="7" customFormat="1" ht="39" customHeight="1">
      <c r="A11" s="86"/>
      <c r="B11" s="36">
        <v>9</v>
      </c>
      <c r="C11" s="93"/>
      <c r="D11" s="68"/>
      <c r="E11" s="26" t="s">
        <v>20</v>
      </c>
      <c r="F11" s="26" t="s">
        <v>116</v>
      </c>
      <c r="G11" s="17" t="s">
        <v>9</v>
      </c>
      <c r="H11" s="17" t="s">
        <v>10</v>
      </c>
      <c r="I11" s="26" t="s">
        <v>6</v>
      </c>
      <c r="J11" s="21"/>
      <c r="K11" s="21"/>
      <c r="L11" s="21">
        <v>12</v>
      </c>
      <c r="M11" s="21"/>
      <c r="N11" s="21"/>
      <c r="O11" s="21">
        <v>8</v>
      </c>
      <c r="P11" s="21">
        <v>5</v>
      </c>
      <c r="Q11" s="21"/>
      <c r="R11" s="21"/>
      <c r="S11" s="21"/>
      <c r="T11" s="21"/>
      <c r="U11" s="21"/>
      <c r="V11" s="21"/>
      <c r="W11" s="21"/>
      <c r="X11" s="21"/>
      <c r="Y11" s="21"/>
      <c r="Z11" s="21">
        <v>5</v>
      </c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>
        <v>2</v>
      </c>
      <c r="AN11" s="21"/>
      <c r="AO11" s="21"/>
      <c r="AP11" s="21">
        <f t="shared" si="1"/>
        <v>32</v>
      </c>
      <c r="AQ11" s="28">
        <v>115.82</v>
      </c>
      <c r="AR11" s="28">
        <f t="shared" si="0"/>
        <v>3706.24</v>
      </c>
      <c r="AS11" s="83"/>
    </row>
    <row r="12" spans="1:45" s="7" customFormat="1" ht="60">
      <c r="A12" s="66">
        <v>2</v>
      </c>
      <c r="B12" s="38">
        <v>10</v>
      </c>
      <c r="C12" s="39" t="s">
        <v>134</v>
      </c>
      <c r="D12" s="67" t="s">
        <v>21</v>
      </c>
      <c r="E12" s="39" t="s">
        <v>22</v>
      </c>
      <c r="F12" s="39" t="s">
        <v>116</v>
      </c>
      <c r="G12" s="40" t="s">
        <v>9</v>
      </c>
      <c r="H12" s="40" t="s">
        <v>10</v>
      </c>
      <c r="I12" s="39" t="s">
        <v>16</v>
      </c>
      <c r="J12" s="41"/>
      <c r="K12" s="41"/>
      <c r="L12" s="41"/>
      <c r="M12" s="41"/>
      <c r="N12" s="41"/>
      <c r="O12" s="41">
        <v>20</v>
      </c>
      <c r="P12" s="41"/>
      <c r="Q12" s="41">
        <v>50</v>
      </c>
      <c r="R12" s="41"/>
      <c r="S12" s="41"/>
      <c r="T12" s="41">
        <v>50</v>
      </c>
      <c r="U12" s="41"/>
      <c r="V12" s="41">
        <v>5</v>
      </c>
      <c r="W12" s="41">
        <v>20</v>
      </c>
      <c r="X12" s="41">
        <v>2</v>
      </c>
      <c r="Y12" s="41">
        <v>6</v>
      </c>
      <c r="Z12" s="41">
        <v>10</v>
      </c>
      <c r="AA12" s="41"/>
      <c r="AB12" s="41"/>
      <c r="AC12" s="41"/>
      <c r="AD12" s="41">
        <v>1</v>
      </c>
      <c r="AE12" s="41">
        <v>10</v>
      </c>
      <c r="AF12" s="41"/>
      <c r="AG12" s="41"/>
      <c r="AH12" s="41"/>
      <c r="AI12" s="41"/>
      <c r="AJ12" s="41"/>
      <c r="AK12" s="41">
        <v>10</v>
      </c>
      <c r="AL12" s="41"/>
      <c r="AM12" s="41">
        <v>12</v>
      </c>
      <c r="AN12" s="41"/>
      <c r="AO12" s="41">
        <v>15</v>
      </c>
      <c r="AP12" s="41">
        <f t="shared" si="1"/>
        <v>211</v>
      </c>
      <c r="AQ12" s="42">
        <v>67.28</v>
      </c>
      <c r="AR12" s="42">
        <f t="shared" si="0"/>
        <v>14196.08</v>
      </c>
      <c r="AS12" s="63">
        <f>AR12</f>
        <v>14196.08</v>
      </c>
    </row>
    <row r="13" spans="1:45" s="7" customFormat="1" ht="55.5" customHeight="1">
      <c r="A13" s="80">
        <v>3</v>
      </c>
      <c r="B13" s="36">
        <v>11</v>
      </c>
      <c r="C13" s="94" t="s">
        <v>135</v>
      </c>
      <c r="D13" s="81" t="s">
        <v>23</v>
      </c>
      <c r="E13" s="26" t="s">
        <v>8</v>
      </c>
      <c r="F13" s="26" t="s">
        <v>116</v>
      </c>
      <c r="G13" s="17" t="s">
        <v>9</v>
      </c>
      <c r="H13" s="17" t="s">
        <v>10</v>
      </c>
      <c r="I13" s="26" t="s">
        <v>6</v>
      </c>
      <c r="J13" s="21"/>
      <c r="K13" s="21"/>
      <c r="L13" s="21"/>
      <c r="M13" s="21"/>
      <c r="N13" s="21"/>
      <c r="O13" s="21">
        <v>10</v>
      </c>
      <c r="P13" s="21">
        <v>10</v>
      </c>
      <c r="Q13" s="21"/>
      <c r="R13" s="21"/>
      <c r="S13" s="21"/>
      <c r="T13" s="21"/>
      <c r="U13" s="21"/>
      <c r="V13" s="21">
        <v>20</v>
      </c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>
        <v>50</v>
      </c>
      <c r="AN13" s="21"/>
      <c r="AO13" s="21">
        <v>10</v>
      </c>
      <c r="AP13" s="21">
        <f t="shared" si="1"/>
        <v>100</v>
      </c>
      <c r="AQ13" s="28">
        <v>24.31</v>
      </c>
      <c r="AR13" s="28">
        <f t="shared" si="0"/>
        <v>2431</v>
      </c>
      <c r="AS13" s="82">
        <f>SUM(AR13+AR14)</f>
        <v>36399.219999999994</v>
      </c>
    </row>
    <row r="14" spans="1:45" s="7" customFormat="1" ht="61.5" customHeight="1">
      <c r="A14" s="80"/>
      <c r="B14" s="36">
        <v>12</v>
      </c>
      <c r="C14" s="95"/>
      <c r="D14" s="81"/>
      <c r="E14" s="26" t="s">
        <v>24</v>
      </c>
      <c r="F14" s="26" t="s">
        <v>116</v>
      </c>
      <c r="G14" s="17" t="s">
        <v>9</v>
      </c>
      <c r="H14" s="17" t="s">
        <v>10</v>
      </c>
      <c r="I14" s="26" t="s">
        <v>6</v>
      </c>
      <c r="J14" s="21"/>
      <c r="K14" s="21"/>
      <c r="L14" s="21"/>
      <c r="M14" s="21"/>
      <c r="N14" s="21"/>
      <c r="O14" s="21">
        <v>50</v>
      </c>
      <c r="P14" s="21">
        <v>10</v>
      </c>
      <c r="Q14" s="21">
        <v>20</v>
      </c>
      <c r="R14" s="21"/>
      <c r="S14" s="21"/>
      <c r="T14" s="21">
        <v>10</v>
      </c>
      <c r="U14" s="21">
        <v>10</v>
      </c>
      <c r="V14" s="21">
        <v>200</v>
      </c>
      <c r="W14" s="21"/>
      <c r="X14" s="21">
        <v>4</v>
      </c>
      <c r="Y14" s="21">
        <v>10</v>
      </c>
      <c r="Z14" s="21"/>
      <c r="AA14" s="21">
        <v>3</v>
      </c>
      <c r="AB14" s="21">
        <v>30</v>
      </c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>
        <v>50</v>
      </c>
      <c r="AN14" s="21"/>
      <c r="AO14" s="21">
        <v>10</v>
      </c>
      <c r="AP14" s="21">
        <f t="shared" si="1"/>
        <v>407</v>
      </c>
      <c r="AQ14" s="28">
        <v>83.46</v>
      </c>
      <c r="AR14" s="28">
        <f t="shared" si="0"/>
        <v>33968.219999999994</v>
      </c>
      <c r="AS14" s="83"/>
    </row>
    <row r="15" spans="1:45" s="7" customFormat="1" ht="92.25" customHeight="1">
      <c r="A15" s="66">
        <v>4</v>
      </c>
      <c r="B15" s="38">
        <v>13</v>
      </c>
      <c r="C15" s="39" t="s">
        <v>135</v>
      </c>
      <c r="D15" s="67" t="s">
        <v>25</v>
      </c>
      <c r="E15" s="43" t="s">
        <v>26</v>
      </c>
      <c r="F15" s="39" t="s">
        <v>116</v>
      </c>
      <c r="G15" s="44" t="s">
        <v>9</v>
      </c>
      <c r="H15" s="44" t="s">
        <v>10</v>
      </c>
      <c r="I15" s="43" t="s">
        <v>16</v>
      </c>
      <c r="J15" s="45"/>
      <c r="K15" s="45"/>
      <c r="L15" s="45">
        <v>12</v>
      </c>
      <c r="M15" s="45"/>
      <c r="N15" s="45"/>
      <c r="O15" s="45">
        <v>20</v>
      </c>
      <c r="P15" s="45">
        <v>5</v>
      </c>
      <c r="Q15" s="45"/>
      <c r="R15" s="45"/>
      <c r="S15" s="45"/>
      <c r="T15" s="45"/>
      <c r="U15" s="45"/>
      <c r="V15" s="45"/>
      <c r="W15" s="45"/>
      <c r="X15" s="45">
        <v>3</v>
      </c>
      <c r="Y15" s="45"/>
      <c r="Z15" s="45">
        <v>5</v>
      </c>
      <c r="AA15" s="45"/>
      <c r="AB15" s="45"/>
      <c r="AC15" s="45"/>
      <c r="AD15" s="45"/>
      <c r="AE15" s="45"/>
      <c r="AF15" s="45"/>
      <c r="AG15" s="45"/>
      <c r="AH15" s="45"/>
      <c r="AI15" s="45"/>
      <c r="AJ15" s="45">
        <v>1</v>
      </c>
      <c r="AK15" s="45"/>
      <c r="AL15" s="45"/>
      <c r="AM15" s="45">
        <v>5</v>
      </c>
      <c r="AN15" s="45"/>
      <c r="AO15" s="45"/>
      <c r="AP15" s="45">
        <f t="shared" si="1"/>
        <v>51</v>
      </c>
      <c r="AQ15" s="42">
        <v>85.49</v>
      </c>
      <c r="AR15" s="42">
        <f t="shared" si="0"/>
        <v>4359.99</v>
      </c>
      <c r="AS15" s="63">
        <f>AR15</f>
        <v>4359.99</v>
      </c>
    </row>
    <row r="16" spans="1:45" s="7" customFormat="1">
      <c r="A16" s="80">
        <v>5</v>
      </c>
      <c r="B16" s="36">
        <v>14</v>
      </c>
      <c r="C16" s="91" t="s">
        <v>135</v>
      </c>
      <c r="D16" s="68" t="s">
        <v>124</v>
      </c>
      <c r="E16" s="26" t="s">
        <v>27</v>
      </c>
      <c r="F16" s="26" t="s">
        <v>116</v>
      </c>
      <c r="G16" s="17" t="s">
        <v>9</v>
      </c>
      <c r="H16" s="17" t="s">
        <v>10</v>
      </c>
      <c r="I16" s="26" t="s">
        <v>6</v>
      </c>
      <c r="J16" s="21">
        <v>10</v>
      </c>
      <c r="K16" s="21"/>
      <c r="L16" s="21">
        <v>3</v>
      </c>
      <c r="M16" s="21"/>
      <c r="N16" s="21"/>
      <c r="O16" s="21">
        <v>7</v>
      </c>
      <c r="P16" s="21">
        <v>5</v>
      </c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>
        <v>3</v>
      </c>
      <c r="AN16" s="21"/>
      <c r="AO16" s="21"/>
      <c r="AP16" s="21">
        <f t="shared" si="1"/>
        <v>28</v>
      </c>
      <c r="AQ16" s="28">
        <v>69.989999999999995</v>
      </c>
      <c r="AR16" s="28">
        <f t="shared" si="0"/>
        <v>1959.7199999999998</v>
      </c>
      <c r="AS16" s="82">
        <f>SUM(AR16:AR18)</f>
        <v>176986.77000000002</v>
      </c>
    </row>
    <row r="17" spans="1:45" s="7" customFormat="1">
      <c r="A17" s="80"/>
      <c r="B17" s="36">
        <v>15</v>
      </c>
      <c r="C17" s="92"/>
      <c r="D17" s="68"/>
      <c r="E17" s="26" t="s">
        <v>28</v>
      </c>
      <c r="F17" s="26" t="s">
        <v>116</v>
      </c>
      <c r="G17" s="17" t="s">
        <v>9</v>
      </c>
      <c r="H17" s="17" t="s">
        <v>10</v>
      </c>
      <c r="I17" s="26" t="s">
        <v>6</v>
      </c>
      <c r="J17" s="21">
        <v>16</v>
      </c>
      <c r="K17" s="21"/>
      <c r="L17" s="21">
        <v>2</v>
      </c>
      <c r="M17" s="21"/>
      <c r="N17" s="21">
        <v>6</v>
      </c>
      <c r="O17" s="21">
        <v>8</v>
      </c>
      <c r="P17" s="21">
        <v>2</v>
      </c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>
        <v>3</v>
      </c>
      <c r="AN17" s="21"/>
      <c r="AO17" s="21"/>
      <c r="AP17" s="21">
        <f t="shared" si="1"/>
        <v>37</v>
      </c>
      <c r="AQ17" s="28">
        <v>1069.6500000000001</v>
      </c>
      <c r="AR17" s="28">
        <f t="shared" si="0"/>
        <v>39577.050000000003</v>
      </c>
      <c r="AS17" s="83"/>
    </row>
    <row r="18" spans="1:45" s="7" customFormat="1" ht="62.25" customHeight="1">
      <c r="A18" s="80"/>
      <c r="B18" s="36">
        <v>16</v>
      </c>
      <c r="C18" s="93"/>
      <c r="D18" s="68"/>
      <c r="E18" s="26" t="s">
        <v>29</v>
      </c>
      <c r="F18" s="26" t="s">
        <v>116</v>
      </c>
      <c r="G18" s="17" t="s">
        <v>9</v>
      </c>
      <c r="H18" s="17" t="s">
        <v>10</v>
      </c>
      <c r="I18" s="26" t="s">
        <v>6</v>
      </c>
      <c r="J18" s="21">
        <v>24</v>
      </c>
      <c r="K18" s="21"/>
      <c r="L18" s="21">
        <v>2</v>
      </c>
      <c r="M18" s="21"/>
      <c r="N18" s="21"/>
      <c r="O18" s="21">
        <v>8</v>
      </c>
      <c r="P18" s="21">
        <v>2</v>
      </c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>
        <v>4</v>
      </c>
      <c r="AM18" s="21">
        <v>3</v>
      </c>
      <c r="AN18" s="21"/>
      <c r="AO18" s="21"/>
      <c r="AP18" s="21">
        <f t="shared" si="1"/>
        <v>43</v>
      </c>
      <c r="AQ18" s="28">
        <v>3150</v>
      </c>
      <c r="AR18" s="28">
        <f t="shared" si="0"/>
        <v>135450</v>
      </c>
      <c r="AS18" s="83"/>
    </row>
    <row r="19" spans="1:45" s="7" customFormat="1">
      <c r="A19" s="87">
        <v>6</v>
      </c>
      <c r="B19" s="38">
        <v>17</v>
      </c>
      <c r="C19" s="89" t="s">
        <v>135</v>
      </c>
      <c r="D19" s="88" t="s">
        <v>30</v>
      </c>
      <c r="E19" s="39" t="s">
        <v>31</v>
      </c>
      <c r="F19" s="39" t="s">
        <v>116</v>
      </c>
      <c r="G19" s="44" t="s">
        <v>9</v>
      </c>
      <c r="H19" s="44" t="s">
        <v>10</v>
      </c>
      <c r="I19" s="39" t="s">
        <v>6</v>
      </c>
      <c r="J19" s="41">
        <v>1000</v>
      </c>
      <c r="K19" s="41"/>
      <c r="L19" s="41"/>
      <c r="M19" s="41"/>
      <c r="N19" s="41"/>
      <c r="O19" s="41">
        <v>300</v>
      </c>
      <c r="P19" s="41">
        <v>1000</v>
      </c>
      <c r="Q19" s="41">
        <v>100</v>
      </c>
      <c r="R19" s="41"/>
      <c r="S19" s="41"/>
      <c r="T19" s="41"/>
      <c r="U19" s="41">
        <v>100</v>
      </c>
      <c r="V19" s="41"/>
      <c r="W19" s="41">
        <v>2000</v>
      </c>
      <c r="X19" s="41"/>
      <c r="Y19" s="41"/>
      <c r="Z19" s="41">
        <v>20</v>
      </c>
      <c r="AA19" s="41"/>
      <c r="AB19" s="41"/>
      <c r="AC19" s="41"/>
      <c r="AD19" s="41">
        <v>1500</v>
      </c>
      <c r="AE19" s="41">
        <v>30</v>
      </c>
      <c r="AF19" s="41"/>
      <c r="AG19" s="41"/>
      <c r="AH19" s="41">
        <v>200</v>
      </c>
      <c r="AI19" s="41"/>
      <c r="AJ19" s="41"/>
      <c r="AK19" s="41"/>
      <c r="AL19" s="41">
        <v>3000</v>
      </c>
      <c r="AM19" s="41">
        <v>150</v>
      </c>
      <c r="AN19" s="41"/>
      <c r="AO19" s="41">
        <v>400</v>
      </c>
      <c r="AP19" s="41">
        <f t="shared" si="1"/>
        <v>9800</v>
      </c>
      <c r="AQ19" s="42">
        <v>1</v>
      </c>
      <c r="AR19" s="42">
        <f t="shared" si="0"/>
        <v>9800</v>
      </c>
      <c r="AS19" s="84">
        <f>SUM(AR19:AR25)</f>
        <v>123299.41</v>
      </c>
    </row>
    <row r="20" spans="1:45" s="7" customFormat="1">
      <c r="A20" s="87"/>
      <c r="B20" s="38">
        <v>18</v>
      </c>
      <c r="C20" s="96"/>
      <c r="D20" s="88"/>
      <c r="E20" s="39" t="s">
        <v>32</v>
      </c>
      <c r="F20" s="39" t="s">
        <v>116</v>
      </c>
      <c r="G20" s="44" t="s">
        <v>9</v>
      </c>
      <c r="H20" s="44" t="s">
        <v>10</v>
      </c>
      <c r="I20" s="39" t="s">
        <v>16</v>
      </c>
      <c r="J20" s="41">
        <v>10</v>
      </c>
      <c r="K20" s="41">
        <v>300</v>
      </c>
      <c r="L20" s="41">
        <v>25</v>
      </c>
      <c r="M20" s="41"/>
      <c r="N20" s="41">
        <v>40</v>
      </c>
      <c r="O20" s="41">
        <v>15</v>
      </c>
      <c r="P20" s="41">
        <v>20</v>
      </c>
      <c r="Q20" s="41">
        <v>60</v>
      </c>
      <c r="R20" s="41"/>
      <c r="S20" s="41">
        <v>60</v>
      </c>
      <c r="T20" s="41"/>
      <c r="U20" s="41"/>
      <c r="V20" s="41">
        <v>10</v>
      </c>
      <c r="W20" s="41"/>
      <c r="X20" s="41"/>
      <c r="Y20" s="41">
        <v>5</v>
      </c>
      <c r="Z20" s="41">
        <v>10</v>
      </c>
      <c r="AA20" s="41"/>
      <c r="AB20" s="41">
        <v>30</v>
      </c>
      <c r="AC20" s="41"/>
      <c r="AD20" s="41">
        <v>10</v>
      </c>
      <c r="AE20" s="41"/>
      <c r="AF20" s="41"/>
      <c r="AG20" s="41"/>
      <c r="AH20" s="41"/>
      <c r="AI20" s="41"/>
      <c r="AJ20" s="41">
        <v>3</v>
      </c>
      <c r="AK20" s="41"/>
      <c r="AL20" s="41">
        <v>20</v>
      </c>
      <c r="AM20" s="41">
        <v>100</v>
      </c>
      <c r="AN20" s="41"/>
      <c r="AO20" s="41">
        <v>320</v>
      </c>
      <c r="AP20" s="41">
        <f t="shared" si="1"/>
        <v>1038</v>
      </c>
      <c r="AQ20" s="42">
        <v>76</v>
      </c>
      <c r="AR20" s="42">
        <f t="shared" si="0"/>
        <v>78888</v>
      </c>
      <c r="AS20" s="85"/>
    </row>
    <row r="21" spans="1:45" s="7" customFormat="1">
      <c r="A21" s="87"/>
      <c r="B21" s="38">
        <v>19</v>
      </c>
      <c r="C21" s="96"/>
      <c r="D21" s="88"/>
      <c r="E21" s="39" t="s">
        <v>33</v>
      </c>
      <c r="F21" s="39" t="s">
        <v>116</v>
      </c>
      <c r="G21" s="44" t="s">
        <v>9</v>
      </c>
      <c r="H21" s="44" t="s">
        <v>10</v>
      </c>
      <c r="I21" s="39" t="s">
        <v>6</v>
      </c>
      <c r="J21" s="41">
        <v>10</v>
      </c>
      <c r="K21" s="41"/>
      <c r="L21" s="41">
        <v>15</v>
      </c>
      <c r="M21" s="41"/>
      <c r="N21" s="41"/>
      <c r="O21" s="41">
        <v>15</v>
      </c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  <c r="AJ21" s="41">
        <v>2</v>
      </c>
      <c r="AK21" s="41"/>
      <c r="AL21" s="41"/>
      <c r="AM21" s="41">
        <v>30</v>
      </c>
      <c r="AN21" s="41"/>
      <c r="AO21" s="41"/>
      <c r="AP21" s="41">
        <f t="shared" si="1"/>
        <v>72</v>
      </c>
      <c r="AQ21" s="42">
        <v>54.93</v>
      </c>
      <c r="AR21" s="42">
        <f t="shared" si="0"/>
        <v>3954.96</v>
      </c>
      <c r="AS21" s="85"/>
    </row>
    <row r="22" spans="1:45" s="7" customFormat="1">
      <c r="A22" s="87"/>
      <c r="B22" s="38">
        <v>20</v>
      </c>
      <c r="C22" s="96"/>
      <c r="D22" s="88" t="s">
        <v>34</v>
      </c>
      <c r="E22" s="39" t="s">
        <v>35</v>
      </c>
      <c r="F22" s="39" t="s">
        <v>116</v>
      </c>
      <c r="G22" s="44" t="s">
        <v>9</v>
      </c>
      <c r="H22" s="44" t="s">
        <v>10</v>
      </c>
      <c r="I22" s="39" t="s">
        <v>6</v>
      </c>
      <c r="J22" s="41">
        <v>100</v>
      </c>
      <c r="K22" s="41"/>
      <c r="L22" s="41"/>
      <c r="M22" s="41"/>
      <c r="N22" s="41"/>
      <c r="O22" s="41">
        <v>200</v>
      </c>
      <c r="P22" s="41">
        <v>100</v>
      </c>
      <c r="Q22" s="41">
        <v>5</v>
      </c>
      <c r="R22" s="41"/>
      <c r="S22" s="41"/>
      <c r="T22" s="41">
        <v>5</v>
      </c>
      <c r="U22" s="41"/>
      <c r="V22" s="41">
        <v>40</v>
      </c>
      <c r="W22" s="41"/>
      <c r="X22" s="41"/>
      <c r="Y22" s="41"/>
      <c r="Z22" s="41"/>
      <c r="AA22" s="41"/>
      <c r="AB22" s="41"/>
      <c r="AC22" s="41"/>
      <c r="AD22" s="41">
        <v>550</v>
      </c>
      <c r="AE22" s="41"/>
      <c r="AF22" s="41">
        <v>200</v>
      </c>
      <c r="AG22" s="41"/>
      <c r="AH22" s="41"/>
      <c r="AI22" s="41"/>
      <c r="AJ22" s="41"/>
      <c r="AK22" s="41"/>
      <c r="AL22" s="41"/>
      <c r="AM22" s="41">
        <v>30</v>
      </c>
      <c r="AN22" s="41"/>
      <c r="AO22" s="41">
        <v>100</v>
      </c>
      <c r="AP22" s="41">
        <f t="shared" si="1"/>
        <v>1330</v>
      </c>
      <c r="AQ22" s="42">
        <v>0.77</v>
      </c>
      <c r="AR22" s="42">
        <f t="shared" si="0"/>
        <v>1024.1000000000001</v>
      </c>
      <c r="AS22" s="85"/>
    </row>
    <row r="23" spans="1:45" s="7" customFormat="1">
      <c r="A23" s="87"/>
      <c r="B23" s="38">
        <v>21</v>
      </c>
      <c r="C23" s="96"/>
      <c r="D23" s="88"/>
      <c r="E23" s="39" t="s">
        <v>36</v>
      </c>
      <c r="F23" s="39" t="s">
        <v>116</v>
      </c>
      <c r="G23" s="44" t="s">
        <v>9</v>
      </c>
      <c r="H23" s="44" t="s">
        <v>10</v>
      </c>
      <c r="I23" s="39" t="s">
        <v>6</v>
      </c>
      <c r="J23" s="41"/>
      <c r="K23" s="41"/>
      <c r="L23" s="41">
        <v>180</v>
      </c>
      <c r="M23" s="41"/>
      <c r="N23" s="41"/>
      <c r="O23" s="41">
        <v>250</v>
      </c>
      <c r="P23" s="41">
        <v>100</v>
      </c>
      <c r="Q23" s="41">
        <v>100</v>
      </c>
      <c r="R23" s="41"/>
      <c r="S23" s="41"/>
      <c r="T23" s="41"/>
      <c r="U23" s="41">
        <v>100</v>
      </c>
      <c r="V23" s="41"/>
      <c r="W23" s="41"/>
      <c r="X23" s="41"/>
      <c r="Y23" s="41"/>
      <c r="Z23" s="41"/>
      <c r="AA23" s="41"/>
      <c r="AB23" s="41"/>
      <c r="AC23" s="41"/>
      <c r="AD23" s="41">
        <v>100</v>
      </c>
      <c r="AE23" s="41"/>
      <c r="AF23" s="41">
        <v>500</v>
      </c>
      <c r="AG23" s="41"/>
      <c r="AH23" s="41"/>
      <c r="AI23" s="41">
        <v>100</v>
      </c>
      <c r="AJ23" s="41"/>
      <c r="AK23" s="41"/>
      <c r="AL23" s="41"/>
      <c r="AM23" s="41">
        <v>30</v>
      </c>
      <c r="AN23" s="41"/>
      <c r="AO23" s="41">
        <v>150</v>
      </c>
      <c r="AP23" s="41">
        <f t="shared" si="1"/>
        <v>1610</v>
      </c>
      <c r="AQ23" s="42">
        <v>0.87</v>
      </c>
      <c r="AR23" s="42">
        <f t="shared" si="0"/>
        <v>1400.7</v>
      </c>
      <c r="AS23" s="85"/>
    </row>
    <row r="24" spans="1:45" s="7" customFormat="1" ht="60">
      <c r="A24" s="87"/>
      <c r="B24" s="38">
        <v>22</v>
      </c>
      <c r="C24" s="96"/>
      <c r="D24" s="67" t="s">
        <v>37</v>
      </c>
      <c r="E24" s="39" t="s">
        <v>36</v>
      </c>
      <c r="F24" s="39" t="s">
        <v>116</v>
      </c>
      <c r="G24" s="44" t="s">
        <v>9</v>
      </c>
      <c r="H24" s="44" t="s">
        <v>10</v>
      </c>
      <c r="I24" s="39" t="s">
        <v>6</v>
      </c>
      <c r="J24" s="41"/>
      <c r="K24" s="41"/>
      <c r="L24" s="41"/>
      <c r="M24" s="41"/>
      <c r="N24" s="41">
        <v>3</v>
      </c>
      <c r="O24" s="41"/>
      <c r="P24" s="41">
        <v>100</v>
      </c>
      <c r="Q24" s="41"/>
      <c r="R24" s="41"/>
      <c r="S24" s="41"/>
      <c r="T24" s="41"/>
      <c r="U24" s="41"/>
      <c r="V24" s="41">
        <v>10</v>
      </c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>
        <v>30</v>
      </c>
      <c r="AN24" s="41"/>
      <c r="AO24" s="41">
        <v>30</v>
      </c>
      <c r="AP24" s="41">
        <f t="shared" si="1"/>
        <v>173</v>
      </c>
      <c r="AQ24" s="42">
        <v>1.05</v>
      </c>
      <c r="AR24" s="42">
        <f t="shared" si="0"/>
        <v>181.65</v>
      </c>
      <c r="AS24" s="85"/>
    </row>
    <row r="25" spans="1:45" s="7" customFormat="1" ht="30">
      <c r="A25" s="87"/>
      <c r="B25" s="38">
        <v>23</v>
      </c>
      <c r="C25" s="90"/>
      <c r="D25" s="56" t="s">
        <v>38</v>
      </c>
      <c r="E25" s="43" t="s">
        <v>26</v>
      </c>
      <c r="F25" s="39" t="s">
        <v>116</v>
      </c>
      <c r="G25" s="44" t="s">
        <v>9</v>
      </c>
      <c r="H25" s="44" t="s">
        <v>10</v>
      </c>
      <c r="I25" s="43" t="s">
        <v>16</v>
      </c>
      <c r="J25" s="45"/>
      <c r="K25" s="45">
        <v>100</v>
      </c>
      <c r="L25" s="45">
        <v>15</v>
      </c>
      <c r="M25" s="45"/>
      <c r="N25" s="45"/>
      <c r="O25" s="45">
        <v>20</v>
      </c>
      <c r="P25" s="45">
        <v>20</v>
      </c>
      <c r="Q25" s="45"/>
      <c r="R25" s="45"/>
      <c r="S25" s="45"/>
      <c r="T25" s="45"/>
      <c r="U25" s="45"/>
      <c r="V25" s="45">
        <v>10</v>
      </c>
      <c r="W25" s="45"/>
      <c r="X25" s="45"/>
      <c r="Y25" s="45">
        <v>2</v>
      </c>
      <c r="Z25" s="45"/>
      <c r="AA25" s="45"/>
      <c r="AB25" s="45">
        <v>30</v>
      </c>
      <c r="AC25" s="45"/>
      <c r="AD25" s="45"/>
      <c r="AE25" s="45"/>
      <c r="AF25" s="45">
        <v>30</v>
      </c>
      <c r="AG25" s="45"/>
      <c r="AH25" s="45"/>
      <c r="AI25" s="45"/>
      <c r="AJ25" s="45">
        <v>3</v>
      </c>
      <c r="AK25" s="45"/>
      <c r="AL25" s="45"/>
      <c r="AM25" s="45">
        <v>200</v>
      </c>
      <c r="AN25" s="45"/>
      <c r="AO25" s="45">
        <v>80</v>
      </c>
      <c r="AP25" s="45">
        <f t="shared" si="1"/>
        <v>510</v>
      </c>
      <c r="AQ25" s="42">
        <v>55</v>
      </c>
      <c r="AR25" s="42">
        <f t="shared" si="0"/>
        <v>28050</v>
      </c>
      <c r="AS25" s="85"/>
    </row>
    <row r="26" spans="1:45" s="7" customFormat="1" ht="105">
      <c r="A26" s="65">
        <v>7</v>
      </c>
      <c r="B26" s="36">
        <v>24</v>
      </c>
      <c r="C26" s="26" t="s">
        <v>135</v>
      </c>
      <c r="D26" s="64" t="s">
        <v>113</v>
      </c>
      <c r="E26" s="26" t="s">
        <v>114</v>
      </c>
      <c r="F26" s="26" t="s">
        <v>116</v>
      </c>
      <c r="G26" s="9" t="s">
        <v>9</v>
      </c>
      <c r="H26" s="17" t="s">
        <v>10</v>
      </c>
      <c r="I26" s="26" t="s">
        <v>6</v>
      </c>
      <c r="J26" s="21"/>
      <c r="K26" s="21">
        <v>10</v>
      </c>
      <c r="L26" s="21">
        <v>100</v>
      </c>
      <c r="M26" s="21"/>
      <c r="N26" s="21"/>
      <c r="O26" s="21">
        <v>90</v>
      </c>
      <c r="P26" s="21">
        <v>50</v>
      </c>
      <c r="Q26" s="21"/>
      <c r="R26" s="21"/>
      <c r="S26" s="21"/>
      <c r="T26" s="21"/>
      <c r="U26" s="21"/>
      <c r="V26" s="21">
        <v>120</v>
      </c>
      <c r="W26" s="21"/>
      <c r="X26" s="21"/>
      <c r="Y26" s="21"/>
      <c r="Z26" s="21"/>
      <c r="AA26" s="21"/>
      <c r="AB26" s="21">
        <v>30</v>
      </c>
      <c r="AC26" s="21">
        <v>10</v>
      </c>
      <c r="AD26" s="21">
        <v>20</v>
      </c>
      <c r="AE26" s="21"/>
      <c r="AF26" s="21"/>
      <c r="AG26" s="21"/>
      <c r="AH26" s="21"/>
      <c r="AI26" s="21"/>
      <c r="AJ26" s="21"/>
      <c r="AK26" s="21"/>
      <c r="AL26" s="21">
        <v>150</v>
      </c>
      <c r="AM26" s="21"/>
      <c r="AN26" s="21"/>
      <c r="AO26" s="21">
        <v>130</v>
      </c>
      <c r="AP26" s="21">
        <f t="shared" si="1"/>
        <v>710</v>
      </c>
      <c r="AQ26" s="28">
        <v>30.8</v>
      </c>
      <c r="AR26" s="28">
        <f t="shared" si="0"/>
        <v>21868</v>
      </c>
      <c r="AS26" s="62">
        <f>AR26</f>
        <v>21868</v>
      </c>
    </row>
    <row r="27" spans="1:45" s="7" customFormat="1" ht="60">
      <c r="A27" s="87">
        <v>8</v>
      </c>
      <c r="B27" s="38">
        <v>25</v>
      </c>
      <c r="C27" s="89" t="s">
        <v>135</v>
      </c>
      <c r="D27" s="67" t="s">
        <v>39</v>
      </c>
      <c r="E27" s="39" t="s">
        <v>40</v>
      </c>
      <c r="F27" s="39" t="s">
        <v>116</v>
      </c>
      <c r="G27" s="44" t="s">
        <v>9</v>
      </c>
      <c r="H27" s="44" t="s">
        <v>10</v>
      </c>
      <c r="I27" s="39" t="s">
        <v>6</v>
      </c>
      <c r="J27" s="41">
        <v>100</v>
      </c>
      <c r="K27" s="41"/>
      <c r="L27" s="41">
        <v>1</v>
      </c>
      <c r="M27" s="41"/>
      <c r="N27" s="41"/>
      <c r="O27" s="41">
        <v>10</v>
      </c>
      <c r="P27" s="41"/>
      <c r="Q27" s="41"/>
      <c r="R27" s="41"/>
      <c r="S27" s="41"/>
      <c r="T27" s="41"/>
      <c r="U27" s="41"/>
      <c r="V27" s="41"/>
      <c r="W27" s="41">
        <v>3</v>
      </c>
      <c r="X27" s="41"/>
      <c r="Y27" s="41"/>
      <c r="Z27" s="41"/>
      <c r="AA27" s="41"/>
      <c r="AB27" s="41">
        <v>10</v>
      </c>
      <c r="AC27" s="41"/>
      <c r="AD27" s="41"/>
      <c r="AE27" s="41"/>
      <c r="AF27" s="41">
        <v>70</v>
      </c>
      <c r="AG27" s="41"/>
      <c r="AH27" s="41"/>
      <c r="AI27" s="41"/>
      <c r="AJ27" s="41"/>
      <c r="AK27" s="41"/>
      <c r="AL27" s="41"/>
      <c r="AM27" s="41">
        <v>30</v>
      </c>
      <c r="AN27" s="41"/>
      <c r="AO27" s="41">
        <v>10</v>
      </c>
      <c r="AP27" s="41">
        <f t="shared" si="1"/>
        <v>234</v>
      </c>
      <c r="AQ27" s="42">
        <v>289.45</v>
      </c>
      <c r="AR27" s="42">
        <f t="shared" si="0"/>
        <v>67731.3</v>
      </c>
      <c r="AS27" s="84">
        <f>SUM(AR27:AR31)</f>
        <v>77499.53</v>
      </c>
    </row>
    <row r="28" spans="1:45" s="7" customFormat="1" ht="60">
      <c r="A28" s="87"/>
      <c r="B28" s="38">
        <v>26</v>
      </c>
      <c r="C28" s="96"/>
      <c r="D28" s="58" t="s">
        <v>41</v>
      </c>
      <c r="E28" s="43" t="s">
        <v>42</v>
      </c>
      <c r="F28" s="39" t="s">
        <v>116</v>
      </c>
      <c r="G28" s="44" t="s">
        <v>9</v>
      </c>
      <c r="H28" s="44" t="s">
        <v>10</v>
      </c>
      <c r="I28" s="43" t="s">
        <v>6</v>
      </c>
      <c r="J28" s="45">
        <v>50</v>
      </c>
      <c r="K28" s="45">
        <v>100</v>
      </c>
      <c r="L28" s="45">
        <v>15</v>
      </c>
      <c r="M28" s="45"/>
      <c r="N28" s="45">
        <v>150</v>
      </c>
      <c r="O28" s="45">
        <v>40</v>
      </c>
      <c r="P28" s="45">
        <v>50</v>
      </c>
      <c r="Q28" s="45"/>
      <c r="R28" s="45"/>
      <c r="S28" s="45"/>
      <c r="T28" s="45"/>
      <c r="U28" s="45"/>
      <c r="V28" s="45">
        <v>40</v>
      </c>
      <c r="W28" s="45"/>
      <c r="X28" s="45"/>
      <c r="Y28" s="45"/>
      <c r="Z28" s="45"/>
      <c r="AA28" s="45"/>
      <c r="AB28" s="45">
        <v>50</v>
      </c>
      <c r="AC28" s="45"/>
      <c r="AD28" s="45"/>
      <c r="AE28" s="45"/>
      <c r="AF28" s="45"/>
      <c r="AG28" s="45"/>
      <c r="AH28" s="45">
        <v>10</v>
      </c>
      <c r="AI28" s="45"/>
      <c r="AJ28" s="45"/>
      <c r="AK28" s="45"/>
      <c r="AL28" s="45"/>
      <c r="AM28" s="41">
        <v>30</v>
      </c>
      <c r="AN28" s="41"/>
      <c r="AO28" s="45">
        <v>180</v>
      </c>
      <c r="AP28" s="45">
        <f t="shared" si="1"/>
        <v>715</v>
      </c>
      <c r="AQ28" s="42">
        <v>3.99</v>
      </c>
      <c r="AR28" s="42">
        <f t="shared" si="0"/>
        <v>2852.8500000000004</v>
      </c>
      <c r="AS28" s="85"/>
    </row>
    <row r="29" spans="1:45" s="7" customFormat="1" ht="45">
      <c r="A29" s="87"/>
      <c r="B29" s="38">
        <v>27</v>
      </c>
      <c r="C29" s="96"/>
      <c r="D29" s="58" t="s">
        <v>43</v>
      </c>
      <c r="E29" s="43" t="s">
        <v>44</v>
      </c>
      <c r="F29" s="39" t="s">
        <v>116</v>
      </c>
      <c r="G29" s="44" t="s">
        <v>9</v>
      </c>
      <c r="H29" s="44" t="s">
        <v>10</v>
      </c>
      <c r="I29" s="43" t="s">
        <v>6</v>
      </c>
      <c r="J29" s="45"/>
      <c r="K29" s="45">
        <v>10</v>
      </c>
      <c r="L29" s="45">
        <v>14</v>
      </c>
      <c r="M29" s="45"/>
      <c r="N29" s="45"/>
      <c r="O29" s="45">
        <v>20</v>
      </c>
      <c r="P29" s="45">
        <v>30</v>
      </c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>
        <v>20</v>
      </c>
      <c r="AI29" s="45"/>
      <c r="AJ29" s="45"/>
      <c r="AK29" s="45"/>
      <c r="AL29" s="45"/>
      <c r="AM29" s="41">
        <v>30</v>
      </c>
      <c r="AN29" s="41"/>
      <c r="AO29" s="45">
        <v>10</v>
      </c>
      <c r="AP29" s="45">
        <f t="shared" si="1"/>
        <v>134</v>
      </c>
      <c r="AQ29" s="42">
        <v>7.51</v>
      </c>
      <c r="AR29" s="42">
        <f t="shared" si="0"/>
        <v>1006.3399999999999</v>
      </c>
      <c r="AS29" s="85"/>
    </row>
    <row r="30" spans="1:45" s="7" customFormat="1">
      <c r="A30" s="87"/>
      <c r="B30" s="38">
        <v>28</v>
      </c>
      <c r="C30" s="96"/>
      <c r="D30" s="88" t="s">
        <v>45</v>
      </c>
      <c r="E30" s="39" t="s">
        <v>46</v>
      </c>
      <c r="F30" s="39" t="s">
        <v>116</v>
      </c>
      <c r="G30" s="44" t="s">
        <v>9</v>
      </c>
      <c r="H30" s="44" t="s">
        <v>10</v>
      </c>
      <c r="I30" s="39" t="s">
        <v>6</v>
      </c>
      <c r="J30" s="41">
        <v>10</v>
      </c>
      <c r="K30" s="41"/>
      <c r="L30" s="41">
        <v>14</v>
      </c>
      <c r="M30" s="41"/>
      <c r="N30" s="41"/>
      <c r="O30" s="41">
        <v>40</v>
      </c>
      <c r="P30" s="41">
        <v>10</v>
      </c>
      <c r="Q30" s="41"/>
      <c r="R30" s="41"/>
      <c r="S30" s="41"/>
      <c r="T30" s="41"/>
      <c r="U30" s="41"/>
      <c r="V30" s="41"/>
      <c r="W30" s="41">
        <v>10</v>
      </c>
      <c r="X30" s="41"/>
      <c r="Y30" s="41"/>
      <c r="Z30" s="41"/>
      <c r="AA30" s="41"/>
      <c r="AB30" s="41">
        <v>50</v>
      </c>
      <c r="AC30" s="41"/>
      <c r="AD30" s="41"/>
      <c r="AE30" s="41"/>
      <c r="AF30" s="41"/>
      <c r="AG30" s="41"/>
      <c r="AH30" s="41">
        <v>10</v>
      </c>
      <c r="AI30" s="41"/>
      <c r="AJ30" s="41"/>
      <c r="AK30" s="41"/>
      <c r="AL30" s="41"/>
      <c r="AM30" s="41">
        <v>30</v>
      </c>
      <c r="AN30" s="41"/>
      <c r="AO30" s="41"/>
      <c r="AP30" s="41">
        <f t="shared" si="1"/>
        <v>174</v>
      </c>
      <c r="AQ30" s="42">
        <v>32.659999999999997</v>
      </c>
      <c r="AR30" s="42">
        <f t="shared" si="0"/>
        <v>5682.8399999999992</v>
      </c>
      <c r="AS30" s="85"/>
    </row>
    <row r="31" spans="1:45" s="7" customFormat="1">
      <c r="A31" s="87"/>
      <c r="B31" s="38">
        <v>29</v>
      </c>
      <c r="C31" s="90"/>
      <c r="D31" s="88"/>
      <c r="E31" s="39" t="s">
        <v>47</v>
      </c>
      <c r="F31" s="39" t="s">
        <v>116</v>
      </c>
      <c r="G31" s="44" t="s">
        <v>9</v>
      </c>
      <c r="H31" s="44" t="s">
        <v>10</v>
      </c>
      <c r="I31" s="39" t="s">
        <v>6</v>
      </c>
      <c r="J31" s="41"/>
      <c r="K31" s="41"/>
      <c r="L31" s="41"/>
      <c r="M31" s="41"/>
      <c r="N31" s="41"/>
      <c r="O31" s="41">
        <v>20</v>
      </c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>
        <v>10</v>
      </c>
      <c r="AI31" s="41"/>
      <c r="AJ31" s="41"/>
      <c r="AK31" s="41"/>
      <c r="AL31" s="41"/>
      <c r="AM31" s="41">
        <v>30</v>
      </c>
      <c r="AN31" s="41"/>
      <c r="AO31" s="41"/>
      <c r="AP31" s="41">
        <f t="shared" si="1"/>
        <v>60</v>
      </c>
      <c r="AQ31" s="42">
        <v>3.77</v>
      </c>
      <c r="AR31" s="42">
        <f t="shared" si="0"/>
        <v>226.2</v>
      </c>
      <c r="AS31" s="85"/>
    </row>
    <row r="32" spans="1:45" s="7" customFormat="1">
      <c r="A32" s="80">
        <v>9</v>
      </c>
      <c r="B32" s="36">
        <v>30</v>
      </c>
      <c r="C32" s="91" t="s">
        <v>138</v>
      </c>
      <c r="D32" s="68" t="s">
        <v>48</v>
      </c>
      <c r="E32" s="26" t="s">
        <v>49</v>
      </c>
      <c r="F32" s="26" t="s">
        <v>116</v>
      </c>
      <c r="G32" s="17" t="s">
        <v>9</v>
      </c>
      <c r="H32" s="17" t="s">
        <v>10</v>
      </c>
      <c r="I32" s="18" t="s">
        <v>50</v>
      </c>
      <c r="J32" s="20">
        <v>100</v>
      </c>
      <c r="K32" s="20"/>
      <c r="L32" s="20">
        <v>100</v>
      </c>
      <c r="M32" s="20">
        <v>10</v>
      </c>
      <c r="N32" s="20"/>
      <c r="O32" s="20"/>
      <c r="P32" s="20"/>
      <c r="Q32" s="20"/>
      <c r="R32" s="20"/>
      <c r="S32" s="20"/>
      <c r="T32" s="20"/>
      <c r="U32" s="20"/>
      <c r="V32" s="20">
        <v>50</v>
      </c>
      <c r="W32" s="20"/>
      <c r="X32" s="20"/>
      <c r="Y32" s="20"/>
      <c r="Z32" s="20"/>
      <c r="AA32" s="20"/>
      <c r="AB32" s="20">
        <v>100</v>
      </c>
      <c r="AC32" s="20"/>
      <c r="AD32" s="20"/>
      <c r="AE32" s="20"/>
      <c r="AF32" s="20"/>
      <c r="AG32" s="20"/>
      <c r="AH32" s="20">
        <v>50</v>
      </c>
      <c r="AI32" s="20"/>
      <c r="AJ32" s="20"/>
      <c r="AK32" s="20"/>
      <c r="AL32" s="20"/>
      <c r="AM32" s="20"/>
      <c r="AN32" s="20"/>
      <c r="AO32" s="20">
        <v>50</v>
      </c>
      <c r="AP32" s="20">
        <f t="shared" si="1"/>
        <v>460</v>
      </c>
      <c r="AQ32" s="28">
        <v>4.45</v>
      </c>
      <c r="AR32" s="28">
        <f t="shared" si="0"/>
        <v>2047</v>
      </c>
      <c r="AS32" s="82">
        <f>SUM(AR32:AR48)</f>
        <v>72582</v>
      </c>
    </row>
    <row r="33" spans="1:45" s="7" customFormat="1" ht="31.5" customHeight="1">
      <c r="A33" s="80"/>
      <c r="B33" s="36">
        <v>31</v>
      </c>
      <c r="C33" s="92"/>
      <c r="D33" s="68"/>
      <c r="E33" s="26" t="s">
        <v>51</v>
      </c>
      <c r="F33" s="26" t="s">
        <v>116</v>
      </c>
      <c r="G33" s="17" t="s">
        <v>9</v>
      </c>
      <c r="H33" s="17" t="s">
        <v>10</v>
      </c>
      <c r="I33" s="18" t="s">
        <v>50</v>
      </c>
      <c r="J33" s="20"/>
      <c r="K33" s="20"/>
      <c r="L33" s="20"/>
      <c r="M33" s="20"/>
      <c r="N33" s="20"/>
      <c r="O33" s="20">
        <v>250</v>
      </c>
      <c r="P33" s="20"/>
      <c r="Q33" s="20">
        <v>200</v>
      </c>
      <c r="R33" s="20">
        <v>200</v>
      </c>
      <c r="S33" s="20"/>
      <c r="T33" s="20"/>
      <c r="U33" s="20"/>
      <c r="V33" s="20"/>
      <c r="W33" s="20">
        <v>200</v>
      </c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>
        <v>500</v>
      </c>
      <c r="AM33" s="20"/>
      <c r="AN33" s="20"/>
      <c r="AO33" s="20"/>
      <c r="AP33" s="20">
        <f t="shared" si="1"/>
        <v>1350</v>
      </c>
      <c r="AQ33" s="28">
        <v>1.8</v>
      </c>
      <c r="AR33" s="28">
        <f t="shared" si="0"/>
        <v>2430</v>
      </c>
      <c r="AS33" s="83"/>
    </row>
    <row r="34" spans="1:45" s="7" customFormat="1">
      <c r="A34" s="80"/>
      <c r="B34" s="36">
        <v>32</v>
      </c>
      <c r="C34" s="92"/>
      <c r="D34" s="68" t="s">
        <v>52</v>
      </c>
      <c r="E34" s="26" t="s">
        <v>49</v>
      </c>
      <c r="F34" s="26" t="s">
        <v>116</v>
      </c>
      <c r="G34" s="17" t="s">
        <v>9</v>
      </c>
      <c r="H34" s="17" t="s">
        <v>10</v>
      </c>
      <c r="I34" s="18" t="s">
        <v>50</v>
      </c>
      <c r="J34" s="20">
        <v>100</v>
      </c>
      <c r="K34" s="20">
        <v>100</v>
      </c>
      <c r="L34" s="20">
        <v>300</v>
      </c>
      <c r="M34" s="20">
        <v>10</v>
      </c>
      <c r="N34" s="20"/>
      <c r="O34" s="20"/>
      <c r="P34" s="20">
        <v>200</v>
      </c>
      <c r="Q34" s="20">
        <v>100</v>
      </c>
      <c r="R34" s="20"/>
      <c r="S34" s="20"/>
      <c r="T34" s="20"/>
      <c r="U34" s="20">
        <v>100</v>
      </c>
      <c r="V34" s="20">
        <v>50</v>
      </c>
      <c r="W34" s="20"/>
      <c r="X34" s="20"/>
      <c r="Y34" s="20"/>
      <c r="Z34" s="20"/>
      <c r="AA34" s="20"/>
      <c r="AB34" s="20">
        <v>100</v>
      </c>
      <c r="AC34" s="20"/>
      <c r="AD34" s="20"/>
      <c r="AE34" s="20"/>
      <c r="AF34" s="20"/>
      <c r="AG34" s="20"/>
      <c r="AH34" s="20">
        <v>50</v>
      </c>
      <c r="AI34" s="20"/>
      <c r="AJ34" s="20"/>
      <c r="AK34" s="20"/>
      <c r="AL34" s="20"/>
      <c r="AM34" s="20"/>
      <c r="AN34" s="20"/>
      <c r="AO34" s="20">
        <v>100</v>
      </c>
      <c r="AP34" s="20">
        <f t="shared" si="1"/>
        <v>1210</v>
      </c>
      <c r="AQ34" s="28">
        <v>2.8</v>
      </c>
      <c r="AR34" s="28">
        <f t="shared" si="0"/>
        <v>3388</v>
      </c>
      <c r="AS34" s="83"/>
    </row>
    <row r="35" spans="1:45" s="7" customFormat="1" ht="29.25" customHeight="1">
      <c r="A35" s="80"/>
      <c r="B35" s="36">
        <v>33</v>
      </c>
      <c r="C35" s="92"/>
      <c r="D35" s="68"/>
      <c r="E35" s="26" t="s">
        <v>51</v>
      </c>
      <c r="F35" s="26" t="s">
        <v>116</v>
      </c>
      <c r="G35" s="17" t="s">
        <v>9</v>
      </c>
      <c r="H35" s="17" t="s">
        <v>10</v>
      </c>
      <c r="I35" s="18" t="s">
        <v>50</v>
      </c>
      <c r="J35" s="20">
        <v>500</v>
      </c>
      <c r="K35" s="20"/>
      <c r="L35" s="20"/>
      <c r="M35" s="20"/>
      <c r="N35" s="20"/>
      <c r="O35" s="20">
        <v>500</v>
      </c>
      <c r="P35" s="20">
        <v>1000</v>
      </c>
      <c r="Q35" s="20"/>
      <c r="R35" s="20"/>
      <c r="S35" s="20"/>
      <c r="T35" s="20"/>
      <c r="U35" s="20"/>
      <c r="V35" s="20"/>
      <c r="W35" s="20">
        <v>200</v>
      </c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>
        <f t="shared" si="1"/>
        <v>2200</v>
      </c>
      <c r="AQ35" s="28">
        <v>1.7</v>
      </c>
      <c r="AR35" s="28">
        <f t="shared" si="0"/>
        <v>3740</v>
      </c>
      <c r="AS35" s="83"/>
    </row>
    <row r="36" spans="1:45" s="7" customFormat="1">
      <c r="A36" s="80"/>
      <c r="B36" s="36">
        <v>34</v>
      </c>
      <c r="C36" s="92"/>
      <c r="D36" s="68" t="s">
        <v>53</v>
      </c>
      <c r="E36" s="26" t="s">
        <v>54</v>
      </c>
      <c r="F36" s="26" t="s">
        <v>116</v>
      </c>
      <c r="G36" s="17" t="s">
        <v>9</v>
      </c>
      <c r="H36" s="17" t="s">
        <v>10</v>
      </c>
      <c r="I36" s="18" t="s">
        <v>55</v>
      </c>
      <c r="J36" s="20"/>
      <c r="K36" s="20"/>
      <c r="L36" s="20"/>
      <c r="M36" s="20">
        <v>500</v>
      </c>
      <c r="N36" s="20"/>
      <c r="O36" s="20">
        <v>1000</v>
      </c>
      <c r="P36" s="20"/>
      <c r="Q36" s="20">
        <v>1000</v>
      </c>
      <c r="R36" s="20"/>
      <c r="S36" s="20"/>
      <c r="T36" s="20"/>
      <c r="U36" s="20">
        <v>1000</v>
      </c>
      <c r="V36" s="20"/>
      <c r="W36" s="20"/>
      <c r="X36" s="20"/>
      <c r="Y36" s="20"/>
      <c r="Z36" s="20"/>
      <c r="AA36" s="20"/>
      <c r="AB36" s="20">
        <v>5000</v>
      </c>
      <c r="AC36" s="20"/>
      <c r="AD36" s="20"/>
      <c r="AE36" s="20"/>
      <c r="AF36" s="20"/>
      <c r="AG36" s="20"/>
      <c r="AH36" s="20">
        <v>500</v>
      </c>
      <c r="AI36" s="20">
        <v>200</v>
      </c>
      <c r="AJ36" s="20">
        <v>100</v>
      </c>
      <c r="AK36" s="20"/>
      <c r="AL36" s="20"/>
      <c r="AM36" s="20"/>
      <c r="AN36" s="20"/>
      <c r="AO36" s="20">
        <v>1000</v>
      </c>
      <c r="AP36" s="20">
        <f t="shared" si="1"/>
        <v>10300</v>
      </c>
      <c r="AQ36" s="28">
        <v>0.38</v>
      </c>
      <c r="AR36" s="28">
        <f t="shared" si="0"/>
        <v>3914</v>
      </c>
      <c r="AS36" s="83"/>
    </row>
    <row r="37" spans="1:45" s="7" customFormat="1" ht="33" customHeight="1">
      <c r="A37" s="80"/>
      <c r="B37" s="36">
        <v>35</v>
      </c>
      <c r="C37" s="92"/>
      <c r="D37" s="68"/>
      <c r="E37" s="26" t="s">
        <v>56</v>
      </c>
      <c r="F37" s="26" t="s">
        <v>116</v>
      </c>
      <c r="G37" s="17" t="s">
        <v>9</v>
      </c>
      <c r="H37" s="17" t="s">
        <v>10</v>
      </c>
      <c r="I37" s="18" t="s">
        <v>55</v>
      </c>
      <c r="J37" s="20">
        <v>1000</v>
      </c>
      <c r="K37" s="20"/>
      <c r="L37" s="20">
        <v>1200</v>
      </c>
      <c r="M37" s="20"/>
      <c r="N37" s="20">
        <v>1500</v>
      </c>
      <c r="O37" s="20">
        <v>10200</v>
      </c>
      <c r="P37" s="20">
        <v>10000</v>
      </c>
      <c r="Q37" s="20"/>
      <c r="R37" s="20"/>
      <c r="S37" s="20"/>
      <c r="T37" s="20"/>
      <c r="U37" s="20"/>
      <c r="V37" s="20">
        <v>1500</v>
      </c>
      <c r="W37" s="20">
        <v>8000</v>
      </c>
      <c r="X37" s="20"/>
      <c r="Y37" s="20">
        <v>10000</v>
      </c>
      <c r="Z37" s="20"/>
      <c r="AA37" s="20"/>
      <c r="AB37" s="20"/>
      <c r="AC37" s="20"/>
      <c r="AD37" s="20">
        <v>2100</v>
      </c>
      <c r="AE37" s="20"/>
      <c r="AF37" s="20"/>
      <c r="AG37" s="20"/>
      <c r="AH37" s="20"/>
      <c r="AI37" s="20"/>
      <c r="AJ37" s="20"/>
      <c r="AK37" s="20"/>
      <c r="AL37" s="20">
        <v>3000</v>
      </c>
      <c r="AM37" s="20"/>
      <c r="AN37" s="20"/>
      <c r="AO37" s="20">
        <v>1500</v>
      </c>
      <c r="AP37" s="20">
        <f t="shared" si="1"/>
        <v>50000</v>
      </c>
      <c r="AQ37" s="28">
        <v>0.25</v>
      </c>
      <c r="AR37" s="28">
        <f t="shared" si="0"/>
        <v>12500</v>
      </c>
      <c r="AS37" s="83"/>
    </row>
    <row r="38" spans="1:45" s="7" customFormat="1">
      <c r="A38" s="80"/>
      <c r="B38" s="36">
        <v>36</v>
      </c>
      <c r="C38" s="92"/>
      <c r="D38" s="68" t="s">
        <v>57</v>
      </c>
      <c r="E38" s="26" t="s">
        <v>58</v>
      </c>
      <c r="F38" s="26" t="s">
        <v>116</v>
      </c>
      <c r="G38" s="17" t="s">
        <v>9</v>
      </c>
      <c r="H38" s="17" t="s">
        <v>10</v>
      </c>
      <c r="I38" s="18" t="s">
        <v>59</v>
      </c>
      <c r="J38" s="20">
        <v>3000</v>
      </c>
      <c r="K38" s="20"/>
      <c r="L38" s="20">
        <v>500</v>
      </c>
      <c r="M38" s="20">
        <v>500</v>
      </c>
      <c r="N38" s="20"/>
      <c r="O38" s="20">
        <v>500</v>
      </c>
      <c r="P38" s="20">
        <v>3000</v>
      </c>
      <c r="Q38" s="20">
        <v>500</v>
      </c>
      <c r="R38" s="20"/>
      <c r="S38" s="20"/>
      <c r="T38" s="20"/>
      <c r="U38" s="20">
        <v>500</v>
      </c>
      <c r="V38" s="20">
        <v>500</v>
      </c>
      <c r="W38" s="20"/>
      <c r="X38" s="20"/>
      <c r="Y38" s="20"/>
      <c r="Z38" s="20"/>
      <c r="AA38" s="20"/>
      <c r="AB38" s="20">
        <v>1000</v>
      </c>
      <c r="AC38" s="20"/>
      <c r="AD38" s="20">
        <v>300</v>
      </c>
      <c r="AE38" s="20"/>
      <c r="AF38" s="20">
        <v>1000</v>
      </c>
      <c r="AG38" s="20"/>
      <c r="AH38" s="20">
        <v>500</v>
      </c>
      <c r="AI38" s="20"/>
      <c r="AJ38" s="20">
        <v>100</v>
      </c>
      <c r="AK38" s="20"/>
      <c r="AL38" s="20"/>
      <c r="AM38" s="20"/>
      <c r="AN38" s="20"/>
      <c r="AO38" s="20">
        <v>500</v>
      </c>
      <c r="AP38" s="20">
        <f t="shared" si="1"/>
        <v>12400</v>
      </c>
      <c r="AQ38" s="28">
        <v>0.42</v>
      </c>
      <c r="AR38" s="28">
        <f t="shared" si="0"/>
        <v>5208</v>
      </c>
      <c r="AS38" s="83"/>
    </row>
    <row r="39" spans="1:45" s="7" customFormat="1" ht="30.75" customHeight="1">
      <c r="A39" s="80"/>
      <c r="B39" s="36">
        <v>37</v>
      </c>
      <c r="C39" s="92"/>
      <c r="D39" s="68"/>
      <c r="E39" s="26" t="s">
        <v>60</v>
      </c>
      <c r="F39" s="26" t="s">
        <v>116</v>
      </c>
      <c r="G39" s="17" t="s">
        <v>9</v>
      </c>
      <c r="H39" s="17" t="s">
        <v>10</v>
      </c>
      <c r="I39" s="18" t="s">
        <v>59</v>
      </c>
      <c r="J39" s="20">
        <v>3000</v>
      </c>
      <c r="K39" s="20"/>
      <c r="L39" s="20"/>
      <c r="M39" s="20"/>
      <c r="N39" s="20"/>
      <c r="O39" s="20"/>
      <c r="P39" s="20">
        <v>1000</v>
      </c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>
        <v>700</v>
      </c>
      <c r="AL39" s="20">
        <v>2000</v>
      </c>
      <c r="AM39" s="20"/>
      <c r="AN39" s="20"/>
      <c r="AO39" s="20"/>
      <c r="AP39" s="20">
        <f t="shared" si="1"/>
        <v>6700</v>
      </c>
      <c r="AQ39" s="28">
        <v>0.26</v>
      </c>
      <c r="AR39" s="28">
        <f t="shared" si="0"/>
        <v>1742</v>
      </c>
      <c r="AS39" s="83"/>
    </row>
    <row r="40" spans="1:45" s="7" customFormat="1" ht="30.75" customHeight="1">
      <c r="A40" s="80"/>
      <c r="B40" s="36">
        <v>38</v>
      </c>
      <c r="C40" s="92"/>
      <c r="D40" s="68" t="s">
        <v>61</v>
      </c>
      <c r="E40" s="26" t="s">
        <v>54</v>
      </c>
      <c r="F40" s="26" t="s">
        <v>116</v>
      </c>
      <c r="G40" s="17" t="s">
        <v>9</v>
      </c>
      <c r="H40" s="17" t="s">
        <v>10</v>
      </c>
      <c r="I40" s="18" t="s">
        <v>62</v>
      </c>
      <c r="J40" s="20"/>
      <c r="K40" s="20"/>
      <c r="L40" s="20"/>
      <c r="M40" s="20">
        <v>500</v>
      </c>
      <c r="N40" s="20"/>
      <c r="O40" s="20">
        <v>500</v>
      </c>
      <c r="P40" s="20"/>
      <c r="Q40" s="20"/>
      <c r="R40" s="20"/>
      <c r="S40" s="20"/>
      <c r="T40" s="20"/>
      <c r="U40" s="20"/>
      <c r="V40" s="20"/>
      <c r="W40" s="20"/>
      <c r="X40" s="20">
        <v>100</v>
      </c>
      <c r="Y40" s="20"/>
      <c r="Z40" s="20"/>
      <c r="AA40" s="20"/>
      <c r="AB40" s="20"/>
      <c r="AC40" s="20"/>
      <c r="AD40" s="20"/>
      <c r="AE40" s="20"/>
      <c r="AF40" s="20"/>
      <c r="AG40" s="20"/>
      <c r="AH40" s="20">
        <v>500</v>
      </c>
      <c r="AI40" s="20"/>
      <c r="AJ40" s="20"/>
      <c r="AK40" s="20">
        <v>200</v>
      </c>
      <c r="AL40" s="20"/>
      <c r="AM40" s="20"/>
      <c r="AN40" s="20"/>
      <c r="AO40" s="20">
        <v>1000</v>
      </c>
      <c r="AP40" s="20">
        <f t="shared" si="1"/>
        <v>2800</v>
      </c>
      <c r="AQ40" s="28">
        <v>0.49</v>
      </c>
      <c r="AR40" s="28">
        <f t="shared" si="0"/>
        <v>1372</v>
      </c>
      <c r="AS40" s="83"/>
    </row>
    <row r="41" spans="1:45" s="7" customFormat="1">
      <c r="A41" s="80"/>
      <c r="B41" s="36">
        <v>39</v>
      </c>
      <c r="C41" s="92"/>
      <c r="D41" s="68"/>
      <c r="E41" s="26" t="s">
        <v>56</v>
      </c>
      <c r="F41" s="26" t="s">
        <v>116</v>
      </c>
      <c r="G41" s="17" t="s">
        <v>9</v>
      </c>
      <c r="H41" s="17" t="s">
        <v>10</v>
      </c>
      <c r="I41" s="18" t="s">
        <v>62</v>
      </c>
      <c r="J41" s="20"/>
      <c r="K41" s="20"/>
      <c r="L41" s="20"/>
      <c r="M41" s="20"/>
      <c r="N41" s="20"/>
      <c r="O41" s="20">
        <v>1100</v>
      </c>
      <c r="P41" s="20"/>
      <c r="Q41" s="20">
        <v>2000</v>
      </c>
      <c r="R41" s="20">
        <v>2000</v>
      </c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>
        <v>2000</v>
      </c>
      <c r="AE41" s="20"/>
      <c r="AF41" s="20"/>
      <c r="AG41" s="20"/>
      <c r="AH41" s="20"/>
      <c r="AI41" s="20"/>
      <c r="AJ41" s="20"/>
      <c r="AK41" s="20"/>
      <c r="AL41" s="20">
        <v>3000</v>
      </c>
      <c r="AM41" s="20"/>
      <c r="AN41" s="20"/>
      <c r="AO41" s="20"/>
      <c r="AP41" s="20">
        <f t="shared" si="1"/>
        <v>10100</v>
      </c>
      <c r="AQ41" s="28">
        <v>0.45</v>
      </c>
      <c r="AR41" s="28">
        <f t="shared" si="0"/>
        <v>4545</v>
      </c>
      <c r="AS41" s="83"/>
    </row>
    <row r="42" spans="1:45" s="7" customFormat="1">
      <c r="A42" s="80"/>
      <c r="B42" s="36">
        <v>40</v>
      </c>
      <c r="C42" s="92"/>
      <c r="D42" s="68" t="s">
        <v>63</v>
      </c>
      <c r="E42" s="26" t="s">
        <v>54</v>
      </c>
      <c r="F42" s="26" t="s">
        <v>116</v>
      </c>
      <c r="G42" s="17" t="s">
        <v>9</v>
      </c>
      <c r="H42" s="17" t="s">
        <v>10</v>
      </c>
      <c r="I42" s="18" t="s">
        <v>62</v>
      </c>
      <c r="J42" s="20"/>
      <c r="K42" s="20"/>
      <c r="L42" s="20"/>
      <c r="M42" s="20"/>
      <c r="N42" s="20"/>
      <c r="O42" s="20">
        <v>500</v>
      </c>
      <c r="P42" s="20"/>
      <c r="Q42" s="20">
        <v>1000</v>
      </c>
      <c r="R42" s="20"/>
      <c r="S42" s="20"/>
      <c r="T42" s="20"/>
      <c r="U42" s="20">
        <v>1000</v>
      </c>
      <c r="V42" s="20"/>
      <c r="W42" s="20"/>
      <c r="X42" s="20">
        <v>1000</v>
      </c>
      <c r="Y42" s="20"/>
      <c r="Z42" s="20"/>
      <c r="AA42" s="20">
        <v>2000</v>
      </c>
      <c r="AB42" s="20"/>
      <c r="AC42" s="20"/>
      <c r="AD42" s="20"/>
      <c r="AE42" s="20"/>
      <c r="AF42" s="20"/>
      <c r="AG42" s="20"/>
      <c r="AH42" s="20">
        <v>500</v>
      </c>
      <c r="AI42" s="20"/>
      <c r="AJ42" s="20"/>
      <c r="AK42" s="20"/>
      <c r="AL42" s="20"/>
      <c r="AM42" s="20"/>
      <c r="AN42" s="20"/>
      <c r="AO42" s="20"/>
      <c r="AP42" s="20">
        <f t="shared" si="1"/>
        <v>6000</v>
      </c>
      <c r="AQ42" s="28">
        <v>0.69</v>
      </c>
      <c r="AR42" s="28">
        <f t="shared" si="0"/>
        <v>4140</v>
      </c>
      <c r="AS42" s="83"/>
    </row>
    <row r="43" spans="1:45" s="7" customFormat="1" ht="33" customHeight="1">
      <c r="A43" s="80"/>
      <c r="B43" s="36">
        <v>41</v>
      </c>
      <c r="C43" s="92"/>
      <c r="D43" s="68"/>
      <c r="E43" s="26" t="s">
        <v>56</v>
      </c>
      <c r="F43" s="26" t="s">
        <v>116</v>
      </c>
      <c r="G43" s="17" t="s">
        <v>9</v>
      </c>
      <c r="H43" s="17" t="s">
        <v>10</v>
      </c>
      <c r="I43" s="18" t="s">
        <v>62</v>
      </c>
      <c r="J43" s="20"/>
      <c r="K43" s="20"/>
      <c r="L43" s="20"/>
      <c r="M43" s="20"/>
      <c r="N43" s="20"/>
      <c r="O43" s="20">
        <v>1100</v>
      </c>
      <c r="P43" s="20">
        <v>10000</v>
      </c>
      <c r="Q43" s="20"/>
      <c r="R43" s="20"/>
      <c r="S43" s="20"/>
      <c r="T43" s="20"/>
      <c r="U43" s="20"/>
      <c r="V43" s="20"/>
      <c r="W43" s="20">
        <v>8000</v>
      </c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>
        <f t="shared" si="1"/>
        <v>19100</v>
      </c>
      <c r="AQ43" s="28">
        <v>0.46</v>
      </c>
      <c r="AR43" s="28">
        <f t="shared" si="0"/>
        <v>8786</v>
      </c>
      <c r="AS43" s="83"/>
    </row>
    <row r="44" spans="1:45" s="7" customFormat="1">
      <c r="A44" s="80"/>
      <c r="B44" s="36">
        <v>42</v>
      </c>
      <c r="C44" s="92"/>
      <c r="D44" s="68" t="s">
        <v>64</v>
      </c>
      <c r="E44" s="26" t="s">
        <v>54</v>
      </c>
      <c r="F44" s="26" t="s">
        <v>116</v>
      </c>
      <c r="G44" s="17" t="s">
        <v>9</v>
      </c>
      <c r="H44" s="17" t="s">
        <v>10</v>
      </c>
      <c r="I44" s="18" t="s">
        <v>62</v>
      </c>
      <c r="J44" s="20"/>
      <c r="K44" s="20"/>
      <c r="L44" s="20"/>
      <c r="M44" s="20"/>
      <c r="N44" s="20"/>
      <c r="O44" s="20">
        <v>1000</v>
      </c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>
        <v>2000</v>
      </c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>
        <v>500</v>
      </c>
      <c r="AP44" s="20">
        <f t="shared" si="1"/>
        <v>3500</v>
      </c>
      <c r="AQ44" s="28">
        <v>1.02</v>
      </c>
      <c r="AR44" s="28">
        <f t="shared" si="0"/>
        <v>3570</v>
      </c>
      <c r="AS44" s="83"/>
    </row>
    <row r="45" spans="1:45" s="7" customFormat="1" ht="32.25" customHeight="1">
      <c r="A45" s="80"/>
      <c r="B45" s="36">
        <v>43</v>
      </c>
      <c r="C45" s="92"/>
      <c r="D45" s="68"/>
      <c r="E45" s="26" t="s">
        <v>56</v>
      </c>
      <c r="F45" s="26" t="s">
        <v>116</v>
      </c>
      <c r="G45" s="9" t="s">
        <v>9</v>
      </c>
      <c r="H45" s="17" t="s">
        <v>10</v>
      </c>
      <c r="I45" s="18" t="s">
        <v>62</v>
      </c>
      <c r="J45" s="20"/>
      <c r="K45" s="20"/>
      <c r="L45" s="20"/>
      <c r="M45" s="20"/>
      <c r="N45" s="20">
        <v>3000</v>
      </c>
      <c r="O45" s="20">
        <v>3000</v>
      </c>
      <c r="P45" s="20"/>
      <c r="Q45" s="20"/>
      <c r="R45" s="20"/>
      <c r="S45" s="20"/>
      <c r="T45" s="20"/>
      <c r="U45" s="20"/>
      <c r="V45" s="20">
        <v>1500</v>
      </c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>
        <v>3000</v>
      </c>
      <c r="AM45" s="20"/>
      <c r="AN45" s="20"/>
      <c r="AO45" s="20"/>
      <c r="AP45" s="20">
        <f t="shared" si="1"/>
        <v>10500</v>
      </c>
      <c r="AQ45" s="28">
        <v>0.49</v>
      </c>
      <c r="AR45" s="28">
        <f t="shared" si="0"/>
        <v>5145</v>
      </c>
      <c r="AS45" s="83"/>
    </row>
    <row r="46" spans="1:45" s="7" customFormat="1" ht="45.75" customHeight="1">
      <c r="A46" s="80"/>
      <c r="B46" s="36">
        <v>44</v>
      </c>
      <c r="C46" s="92"/>
      <c r="D46" s="59" t="s">
        <v>65</v>
      </c>
      <c r="E46" s="26" t="s">
        <v>58</v>
      </c>
      <c r="F46" s="26" t="s">
        <v>116</v>
      </c>
      <c r="G46" s="9" t="s">
        <v>9</v>
      </c>
      <c r="H46" s="17" t="s">
        <v>10</v>
      </c>
      <c r="I46" s="18" t="s">
        <v>62</v>
      </c>
      <c r="J46" s="20"/>
      <c r="K46" s="20"/>
      <c r="L46" s="20"/>
      <c r="M46" s="20"/>
      <c r="N46" s="20">
        <v>500</v>
      </c>
      <c r="O46" s="20">
        <v>900</v>
      </c>
      <c r="P46" s="20">
        <v>500</v>
      </c>
      <c r="Q46" s="20">
        <v>100</v>
      </c>
      <c r="R46" s="20"/>
      <c r="S46" s="20"/>
      <c r="T46" s="20"/>
      <c r="U46" s="20">
        <v>100</v>
      </c>
      <c r="V46" s="20">
        <v>100</v>
      </c>
      <c r="W46" s="20">
        <v>600</v>
      </c>
      <c r="X46" s="20"/>
      <c r="Y46" s="20">
        <v>1000</v>
      </c>
      <c r="Z46" s="20"/>
      <c r="AA46" s="20"/>
      <c r="AB46" s="20">
        <v>100</v>
      </c>
      <c r="AC46" s="20"/>
      <c r="AD46" s="20">
        <v>700</v>
      </c>
      <c r="AE46" s="20"/>
      <c r="AF46" s="20"/>
      <c r="AG46" s="20"/>
      <c r="AH46" s="20">
        <v>200</v>
      </c>
      <c r="AI46" s="20"/>
      <c r="AJ46" s="20"/>
      <c r="AK46" s="20"/>
      <c r="AL46" s="20"/>
      <c r="AM46" s="20"/>
      <c r="AN46" s="20"/>
      <c r="AO46" s="20">
        <v>500</v>
      </c>
      <c r="AP46" s="20">
        <f t="shared" si="1"/>
        <v>5300</v>
      </c>
      <c r="AQ46" s="28">
        <v>1.55</v>
      </c>
      <c r="AR46" s="28">
        <f t="shared" si="0"/>
        <v>8215</v>
      </c>
      <c r="AS46" s="83"/>
    </row>
    <row r="47" spans="1:45" s="7" customFormat="1" ht="60">
      <c r="A47" s="80"/>
      <c r="B47" s="36">
        <v>45</v>
      </c>
      <c r="C47" s="92"/>
      <c r="D47" s="64" t="s">
        <v>66</v>
      </c>
      <c r="E47" s="26" t="s">
        <v>54</v>
      </c>
      <c r="F47" s="26" t="s">
        <v>116</v>
      </c>
      <c r="G47" s="17" t="s">
        <v>9</v>
      </c>
      <c r="H47" s="17" t="s">
        <v>10</v>
      </c>
      <c r="I47" s="18" t="s">
        <v>62</v>
      </c>
      <c r="J47" s="20"/>
      <c r="K47" s="20"/>
      <c r="L47" s="20"/>
      <c r="M47" s="20"/>
      <c r="N47" s="20"/>
      <c r="O47" s="20">
        <v>900</v>
      </c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>
        <v>100</v>
      </c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>
        <f t="shared" si="1"/>
        <v>1000</v>
      </c>
      <c r="AQ47" s="28">
        <v>0.82</v>
      </c>
      <c r="AR47" s="28">
        <f t="shared" si="0"/>
        <v>820</v>
      </c>
      <c r="AS47" s="83"/>
    </row>
    <row r="48" spans="1:45" s="7" customFormat="1" ht="60">
      <c r="A48" s="80"/>
      <c r="B48" s="36">
        <v>46</v>
      </c>
      <c r="C48" s="93"/>
      <c r="D48" s="64" t="s">
        <v>67</v>
      </c>
      <c r="E48" s="26" t="s">
        <v>54</v>
      </c>
      <c r="F48" s="26" t="s">
        <v>116</v>
      </c>
      <c r="G48" s="17" t="s">
        <v>9</v>
      </c>
      <c r="H48" s="17" t="s">
        <v>10</v>
      </c>
      <c r="I48" s="18" t="s">
        <v>62</v>
      </c>
      <c r="J48" s="20"/>
      <c r="K48" s="20"/>
      <c r="L48" s="20"/>
      <c r="M48" s="20"/>
      <c r="N48" s="20"/>
      <c r="O48" s="20">
        <v>800</v>
      </c>
      <c r="P48" s="20"/>
      <c r="Q48" s="20"/>
      <c r="R48" s="20"/>
      <c r="S48" s="20"/>
      <c r="T48" s="20"/>
      <c r="U48" s="20"/>
      <c r="V48" s="20"/>
      <c r="W48" s="20"/>
      <c r="X48" s="20">
        <v>100</v>
      </c>
      <c r="Y48" s="20"/>
      <c r="Z48" s="20">
        <v>100</v>
      </c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>
        <f t="shared" si="1"/>
        <v>1000</v>
      </c>
      <c r="AQ48" s="28">
        <v>1.02</v>
      </c>
      <c r="AR48" s="28">
        <f t="shared" si="0"/>
        <v>1020</v>
      </c>
      <c r="AS48" s="83"/>
    </row>
    <row r="49" spans="1:45" s="7" customFormat="1" ht="45" customHeight="1">
      <c r="A49" s="69">
        <v>10</v>
      </c>
      <c r="B49" s="38">
        <v>47</v>
      </c>
      <c r="C49" s="97" t="s">
        <v>135</v>
      </c>
      <c r="D49" s="60" t="s">
        <v>79</v>
      </c>
      <c r="E49" s="39" t="s">
        <v>80</v>
      </c>
      <c r="F49" s="39" t="s">
        <v>116</v>
      </c>
      <c r="G49" s="44" t="s">
        <v>9</v>
      </c>
      <c r="H49" s="44" t="s">
        <v>10</v>
      </c>
      <c r="I49" s="39" t="s">
        <v>6</v>
      </c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1">
        <v>3</v>
      </c>
      <c r="AO49" s="47"/>
      <c r="AP49" s="45">
        <f t="shared" si="1"/>
        <v>3</v>
      </c>
      <c r="AQ49" s="42">
        <v>222.05</v>
      </c>
      <c r="AR49" s="42">
        <f t="shared" si="0"/>
        <v>666.15000000000009</v>
      </c>
      <c r="AS49" s="74">
        <f>SUM(AR49:AR52)</f>
        <v>2586.8700000000003</v>
      </c>
    </row>
    <row r="50" spans="1:45" s="7" customFormat="1" ht="60">
      <c r="A50" s="70"/>
      <c r="B50" s="38">
        <v>48</v>
      </c>
      <c r="C50" s="98"/>
      <c r="D50" s="67" t="s">
        <v>81</v>
      </c>
      <c r="E50" s="39" t="s">
        <v>82</v>
      </c>
      <c r="F50" s="39" t="s">
        <v>116</v>
      </c>
      <c r="G50" s="44" t="s">
        <v>9</v>
      </c>
      <c r="H50" s="44" t="s">
        <v>10</v>
      </c>
      <c r="I50" s="39" t="s">
        <v>6</v>
      </c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1">
        <v>3</v>
      </c>
      <c r="AO50" s="47"/>
      <c r="AP50" s="45">
        <f t="shared" si="1"/>
        <v>3</v>
      </c>
      <c r="AQ50" s="42">
        <v>217.44</v>
      </c>
      <c r="AR50" s="42">
        <f t="shared" si="0"/>
        <v>652.31999999999994</v>
      </c>
      <c r="AS50" s="75"/>
    </row>
    <row r="51" spans="1:45" s="7" customFormat="1" ht="48" customHeight="1">
      <c r="A51" s="70"/>
      <c r="B51" s="38">
        <v>49</v>
      </c>
      <c r="C51" s="98"/>
      <c r="D51" s="67" t="s">
        <v>120</v>
      </c>
      <c r="E51" s="39" t="s">
        <v>83</v>
      </c>
      <c r="F51" s="39" t="s">
        <v>116</v>
      </c>
      <c r="G51" s="44" t="s">
        <v>9</v>
      </c>
      <c r="H51" s="44" t="s">
        <v>10</v>
      </c>
      <c r="I51" s="39" t="s">
        <v>6</v>
      </c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1"/>
      <c r="AA51" s="47"/>
      <c r="AB51" s="47"/>
      <c r="AC51" s="47"/>
      <c r="AD51" s="47"/>
      <c r="AE51" s="47"/>
      <c r="AF51" s="47"/>
      <c r="AG51" s="47"/>
      <c r="AH51" s="47"/>
      <c r="AI51" s="47"/>
      <c r="AJ51" s="47"/>
      <c r="AK51" s="47"/>
      <c r="AL51" s="47"/>
      <c r="AM51" s="47"/>
      <c r="AN51" s="41">
        <v>12</v>
      </c>
      <c r="AO51" s="47"/>
      <c r="AP51" s="45">
        <f t="shared" si="1"/>
        <v>12</v>
      </c>
      <c r="AQ51" s="42">
        <v>84.58</v>
      </c>
      <c r="AR51" s="42">
        <f t="shared" si="0"/>
        <v>1014.96</v>
      </c>
      <c r="AS51" s="75"/>
    </row>
    <row r="52" spans="1:45" s="7" customFormat="1" ht="46.5" customHeight="1">
      <c r="A52" s="71"/>
      <c r="B52" s="38">
        <v>50</v>
      </c>
      <c r="C52" s="99"/>
      <c r="D52" s="67" t="s">
        <v>121</v>
      </c>
      <c r="E52" s="39" t="s">
        <v>84</v>
      </c>
      <c r="F52" s="39" t="s">
        <v>116</v>
      </c>
      <c r="G52" s="44" t="s">
        <v>9</v>
      </c>
      <c r="H52" s="44" t="s">
        <v>10</v>
      </c>
      <c r="I52" s="39" t="s">
        <v>6</v>
      </c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41">
        <v>12</v>
      </c>
      <c r="AO52" s="47"/>
      <c r="AP52" s="45">
        <f t="shared" si="1"/>
        <v>12</v>
      </c>
      <c r="AQ52" s="42">
        <v>21.12</v>
      </c>
      <c r="AR52" s="42">
        <f t="shared" si="0"/>
        <v>253.44</v>
      </c>
      <c r="AS52" s="76"/>
    </row>
    <row r="53" spans="1:45" s="7" customFormat="1" ht="45">
      <c r="A53" s="72">
        <v>11</v>
      </c>
      <c r="B53" s="36">
        <v>51</v>
      </c>
      <c r="C53" s="100" t="s">
        <v>137</v>
      </c>
      <c r="D53" s="61" t="s">
        <v>102</v>
      </c>
      <c r="E53" s="27" t="s">
        <v>103</v>
      </c>
      <c r="F53" s="26" t="s">
        <v>116</v>
      </c>
      <c r="G53" s="24" t="s">
        <v>9</v>
      </c>
      <c r="H53" s="25" t="s">
        <v>10</v>
      </c>
      <c r="I53" s="18" t="s">
        <v>62</v>
      </c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>
        <v>65</v>
      </c>
      <c r="AP53" s="20">
        <f t="shared" si="1"/>
        <v>65</v>
      </c>
      <c r="AQ53" s="28">
        <v>55.21</v>
      </c>
      <c r="AR53" s="28">
        <f t="shared" si="0"/>
        <v>3588.65</v>
      </c>
      <c r="AS53" s="77">
        <f>SUM(AR53:AR54)</f>
        <v>22178.510000000002</v>
      </c>
    </row>
    <row r="54" spans="1:45" s="7" customFormat="1" ht="90">
      <c r="A54" s="73"/>
      <c r="B54" s="36">
        <v>52</v>
      </c>
      <c r="C54" s="101"/>
      <c r="D54" s="61" t="s">
        <v>104</v>
      </c>
      <c r="E54" s="27" t="s">
        <v>105</v>
      </c>
      <c r="F54" s="26" t="s">
        <v>116</v>
      </c>
      <c r="G54" s="24" t="s">
        <v>9</v>
      </c>
      <c r="H54" s="25" t="s">
        <v>10</v>
      </c>
      <c r="I54" s="18" t="s">
        <v>62</v>
      </c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  <c r="AF54" s="31"/>
      <c r="AG54" s="31"/>
      <c r="AH54" s="31"/>
      <c r="AI54" s="31"/>
      <c r="AJ54" s="31"/>
      <c r="AK54" s="31"/>
      <c r="AL54" s="31"/>
      <c r="AM54" s="31"/>
      <c r="AN54" s="31"/>
      <c r="AO54" s="31">
        <v>6</v>
      </c>
      <c r="AP54" s="20">
        <f t="shared" si="1"/>
        <v>6</v>
      </c>
      <c r="AQ54" s="28">
        <v>3098.31</v>
      </c>
      <c r="AR54" s="28">
        <f t="shared" si="0"/>
        <v>18589.86</v>
      </c>
      <c r="AS54" s="78"/>
    </row>
    <row r="55" spans="1:45" s="7" customFormat="1" ht="60">
      <c r="A55" s="69">
        <v>12</v>
      </c>
      <c r="B55" s="38">
        <v>53</v>
      </c>
      <c r="C55" s="89" t="s">
        <v>136</v>
      </c>
      <c r="D55" s="67" t="s">
        <v>123</v>
      </c>
      <c r="E55" s="48" t="s">
        <v>111</v>
      </c>
      <c r="F55" s="39" t="s">
        <v>116</v>
      </c>
      <c r="G55" s="44" t="s">
        <v>9</v>
      </c>
      <c r="H55" s="44" t="s">
        <v>10</v>
      </c>
      <c r="I55" s="43" t="s">
        <v>16</v>
      </c>
      <c r="J55" s="47"/>
      <c r="K55" s="47">
        <v>300</v>
      </c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5">
        <f t="shared" si="1"/>
        <v>300</v>
      </c>
      <c r="AQ55" s="42">
        <v>139.15</v>
      </c>
      <c r="AR55" s="42">
        <f t="shared" si="0"/>
        <v>41745</v>
      </c>
      <c r="AS55" s="74">
        <f>SUM(AR55:AR56)</f>
        <v>59900</v>
      </c>
    </row>
    <row r="56" spans="1:45" s="7" customFormat="1" ht="30">
      <c r="A56" s="71"/>
      <c r="B56" s="38">
        <v>54</v>
      </c>
      <c r="C56" s="90"/>
      <c r="D56" s="67" t="s">
        <v>122</v>
      </c>
      <c r="E56" s="48" t="s">
        <v>111</v>
      </c>
      <c r="F56" s="39" t="s">
        <v>116</v>
      </c>
      <c r="G56" s="44" t="s">
        <v>9</v>
      </c>
      <c r="H56" s="44" t="s">
        <v>10</v>
      </c>
      <c r="I56" s="43" t="s">
        <v>16</v>
      </c>
      <c r="J56" s="47"/>
      <c r="K56" s="47">
        <v>100</v>
      </c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45">
        <f t="shared" si="1"/>
        <v>100</v>
      </c>
      <c r="AQ56" s="42">
        <v>181.55</v>
      </c>
      <c r="AR56" s="42">
        <f t="shared" si="0"/>
        <v>18155</v>
      </c>
      <c r="AS56" s="76"/>
    </row>
    <row r="57" spans="1:45" s="7" customFormat="1" ht="15.75">
      <c r="A57" s="32"/>
      <c r="B57" s="33"/>
      <c r="C57" s="34"/>
      <c r="D57" s="34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33"/>
      <c r="AG57" s="33"/>
      <c r="AH57" s="33"/>
      <c r="AI57" s="33"/>
      <c r="AJ57" s="33"/>
      <c r="AK57" s="33"/>
      <c r="AL57" s="33"/>
      <c r="AM57" s="33"/>
      <c r="AN57" s="33"/>
      <c r="AO57" s="33"/>
      <c r="AP57" s="33"/>
      <c r="AQ57" s="32"/>
      <c r="AR57" s="52" t="s">
        <v>73</v>
      </c>
      <c r="AS57" s="53">
        <f>SUM(AR3:AR56)</f>
        <v>751842.30999999982</v>
      </c>
    </row>
    <row r="58" spans="1:45" s="7" customFormat="1">
      <c r="B58" s="19"/>
      <c r="C58" s="4"/>
      <c r="D58" s="4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</row>
    <row r="59" spans="1:45" s="7" customFormat="1">
      <c r="B59" s="19"/>
      <c r="C59" s="4"/>
      <c r="D59" s="4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</row>
    <row r="60" spans="1:45" s="7" customFormat="1">
      <c r="B60" s="19"/>
      <c r="C60" s="4"/>
      <c r="D60" s="4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</row>
    <row r="61" spans="1:45" s="7" customFormat="1">
      <c r="B61" s="19"/>
      <c r="C61" s="4"/>
      <c r="D61" s="4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</row>
    <row r="62" spans="1:45" s="7" customFormat="1">
      <c r="B62" s="19"/>
      <c r="C62" s="4"/>
      <c r="D62" s="4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</row>
    <row r="63" spans="1:45" s="7" customFormat="1">
      <c r="B63" s="19"/>
      <c r="C63" s="4"/>
      <c r="D63" s="4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</row>
    <row r="64" spans="1:45" s="7" customFormat="1">
      <c r="B64" s="19"/>
      <c r="C64" s="4"/>
      <c r="D64" s="4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</row>
    <row r="65" spans="2:42" s="7" customFormat="1">
      <c r="B65" s="19"/>
      <c r="C65" s="4"/>
      <c r="D65" s="4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</row>
    <row r="66" spans="2:42" s="7" customFormat="1">
      <c r="B66" s="19"/>
      <c r="C66" s="4"/>
      <c r="D66" s="4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</row>
    <row r="67" spans="2:42" s="7" customFormat="1">
      <c r="B67" s="19"/>
      <c r="C67" s="4"/>
      <c r="D67" s="4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</row>
    <row r="68" spans="2:42" s="7" customFormat="1">
      <c r="B68" s="19"/>
      <c r="C68" s="4"/>
      <c r="D68" s="4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</row>
    <row r="69" spans="2:42" s="7" customFormat="1">
      <c r="B69" s="19"/>
      <c r="C69" s="4"/>
      <c r="D69" s="4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</row>
    <row r="70" spans="2:42" s="7" customFormat="1">
      <c r="B70" s="19"/>
      <c r="C70" s="4"/>
      <c r="D70" s="4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</row>
    <row r="71" spans="2:42" s="7" customFormat="1">
      <c r="B71" s="19"/>
      <c r="C71" s="4"/>
      <c r="D71" s="4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</row>
    <row r="72" spans="2:42" s="7" customFormat="1">
      <c r="B72" s="19"/>
      <c r="C72" s="4"/>
      <c r="D72" s="4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</row>
    <row r="73" spans="2:42" s="7" customFormat="1">
      <c r="B73" s="19"/>
      <c r="C73" s="4"/>
      <c r="D73" s="4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</row>
    <row r="74" spans="2:42" s="7" customFormat="1">
      <c r="B74" s="19"/>
      <c r="C74" s="4"/>
      <c r="D74" s="4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</row>
    <row r="75" spans="2:42" s="7" customFormat="1">
      <c r="B75" s="19"/>
      <c r="C75" s="4"/>
      <c r="D75" s="4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</row>
    <row r="76" spans="2:42" s="7" customFormat="1">
      <c r="B76" s="19"/>
      <c r="C76" s="4"/>
      <c r="D76" s="4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</row>
    <row r="77" spans="2:42" s="7" customFormat="1">
      <c r="B77" s="19"/>
      <c r="C77" s="4"/>
      <c r="D77" s="4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</row>
    <row r="78" spans="2:42" s="7" customFormat="1">
      <c r="B78" s="19"/>
      <c r="C78" s="4"/>
      <c r="D78" s="4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</row>
    <row r="79" spans="2:42" s="7" customFormat="1">
      <c r="B79" s="19"/>
      <c r="C79" s="4"/>
      <c r="D79" s="4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</row>
    <row r="80" spans="2:42" s="7" customFormat="1">
      <c r="B80" s="19"/>
      <c r="C80" s="4"/>
      <c r="D80" s="4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</row>
    <row r="81" spans="2:42" s="7" customFormat="1">
      <c r="B81" s="19"/>
      <c r="C81" s="4"/>
      <c r="D81" s="4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</row>
    <row r="82" spans="2:42" s="7" customFormat="1">
      <c r="B82" s="19"/>
      <c r="C82" s="4"/>
      <c r="D82" s="4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</row>
    <row r="83" spans="2:42" s="7" customFormat="1">
      <c r="B83" s="19"/>
      <c r="C83" s="4"/>
      <c r="D83" s="4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</row>
    <row r="84" spans="2:42" s="7" customFormat="1">
      <c r="B84" s="19"/>
      <c r="C84" s="4"/>
      <c r="D84" s="4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</row>
    <row r="85" spans="2:42" s="7" customFormat="1">
      <c r="B85" s="19"/>
      <c r="C85" s="4"/>
      <c r="D85" s="4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</row>
    <row r="86" spans="2:42" s="7" customFormat="1">
      <c r="B86" s="19"/>
      <c r="C86" s="4"/>
      <c r="D86" s="4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</row>
    <row r="87" spans="2:42" s="7" customFormat="1">
      <c r="B87" s="19"/>
      <c r="C87" s="4"/>
      <c r="D87" s="4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</row>
    <row r="88" spans="2:42" s="7" customFormat="1">
      <c r="B88" s="19"/>
      <c r="C88" s="4"/>
      <c r="D88" s="4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</row>
    <row r="89" spans="2:42" s="7" customFormat="1">
      <c r="B89" s="19"/>
      <c r="C89" s="4"/>
      <c r="D89" s="4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</row>
    <row r="90" spans="2:42" s="7" customFormat="1">
      <c r="B90" s="19"/>
      <c r="C90" s="4"/>
      <c r="D90" s="4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</row>
    <row r="91" spans="2:42" s="7" customFormat="1">
      <c r="B91" s="19"/>
      <c r="C91" s="4"/>
      <c r="D91" s="4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</row>
    <row r="92" spans="2:42" s="7" customFormat="1">
      <c r="B92" s="19"/>
      <c r="C92" s="4"/>
      <c r="D92" s="4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</row>
    <row r="93" spans="2:42" s="7" customFormat="1">
      <c r="B93" s="19"/>
      <c r="C93" s="4"/>
      <c r="D93" s="4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</row>
    <row r="94" spans="2:42" s="7" customFormat="1">
      <c r="B94" s="19"/>
      <c r="C94" s="4"/>
      <c r="D94" s="4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</row>
    <row r="95" spans="2:42" s="7" customFormat="1">
      <c r="B95" s="19"/>
      <c r="C95" s="4"/>
      <c r="D95" s="4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</row>
    <row r="96" spans="2:42" s="7" customFormat="1">
      <c r="B96" s="19"/>
      <c r="C96" s="4"/>
      <c r="D96" s="4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</row>
    <row r="97" spans="2:42" s="7" customFormat="1">
      <c r="B97" s="19"/>
      <c r="C97" s="4"/>
      <c r="D97" s="4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</row>
    <row r="98" spans="2:42" s="7" customFormat="1">
      <c r="B98" s="19"/>
      <c r="C98" s="4"/>
      <c r="D98" s="4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</row>
    <row r="99" spans="2:42" s="7" customFormat="1">
      <c r="B99" s="19"/>
      <c r="C99" s="4"/>
      <c r="D99" s="4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</row>
    <row r="100" spans="2:42" s="7" customFormat="1">
      <c r="B100" s="19"/>
      <c r="C100" s="4"/>
      <c r="D100" s="4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</row>
    <row r="101" spans="2:42" s="7" customFormat="1">
      <c r="B101" s="19"/>
      <c r="C101" s="4"/>
      <c r="D101" s="4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</row>
    <row r="102" spans="2:42" s="7" customFormat="1">
      <c r="B102" s="19"/>
      <c r="C102" s="4"/>
      <c r="D102" s="4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</row>
    <row r="103" spans="2:42" s="7" customFormat="1">
      <c r="B103" s="19"/>
      <c r="C103" s="4"/>
      <c r="D103" s="4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</row>
    <row r="104" spans="2:42" s="7" customFormat="1">
      <c r="B104" s="19"/>
      <c r="C104" s="4"/>
      <c r="D104" s="4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</row>
    <row r="105" spans="2:42" s="7" customFormat="1">
      <c r="B105" s="19"/>
      <c r="C105" s="4"/>
      <c r="D105" s="4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</row>
    <row r="106" spans="2:42" s="7" customFormat="1">
      <c r="B106" s="19"/>
      <c r="C106" s="4"/>
      <c r="D106" s="4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</row>
    <row r="107" spans="2:42" s="7" customFormat="1">
      <c r="B107" s="19"/>
      <c r="C107" s="4"/>
      <c r="D107" s="4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</row>
    <row r="108" spans="2:42" s="7" customFormat="1">
      <c r="B108" s="19"/>
      <c r="C108" s="4"/>
      <c r="D108" s="4"/>
      <c r="E108" s="19"/>
      <c r="F108" s="19"/>
      <c r="G108" s="19"/>
      <c r="H108" s="19"/>
      <c r="I108" s="19"/>
      <c r="J108" s="19"/>
      <c r="K108" s="22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</row>
    <row r="109" spans="2:42" s="7" customFormat="1">
      <c r="B109" s="19"/>
      <c r="C109" s="4"/>
      <c r="D109" s="4"/>
      <c r="E109" s="19"/>
      <c r="F109" s="19"/>
      <c r="G109" s="19"/>
      <c r="H109" s="19"/>
      <c r="I109" s="19"/>
      <c r="J109" s="19"/>
      <c r="K109" s="22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</row>
    <row r="110" spans="2:42" s="7" customFormat="1">
      <c r="B110" s="19"/>
      <c r="C110" s="4"/>
      <c r="D110" s="4"/>
      <c r="E110" s="19"/>
      <c r="F110" s="19"/>
      <c r="G110" s="19"/>
      <c r="H110" s="19"/>
      <c r="I110" s="19"/>
      <c r="J110" s="19"/>
      <c r="K110" s="22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</row>
    <row r="111" spans="2:42" s="7" customFormat="1">
      <c r="B111" s="19"/>
      <c r="C111" s="4"/>
      <c r="D111" s="4"/>
      <c r="E111" s="19"/>
      <c r="F111" s="19"/>
      <c r="G111" s="19"/>
      <c r="H111" s="19"/>
      <c r="I111" s="19"/>
      <c r="J111" s="19"/>
      <c r="K111" s="22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</row>
    <row r="112" spans="2:42" s="7" customFormat="1">
      <c r="B112" s="19"/>
      <c r="C112" s="4"/>
      <c r="D112" s="4"/>
      <c r="E112" s="19"/>
      <c r="F112" s="19"/>
      <c r="G112" s="19"/>
      <c r="H112" s="19"/>
      <c r="I112" s="19"/>
      <c r="J112" s="19"/>
      <c r="K112" s="22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</row>
    <row r="113" spans="2:42" s="7" customFormat="1">
      <c r="B113" s="19"/>
      <c r="C113" s="4"/>
      <c r="D113" s="4"/>
      <c r="E113" s="19"/>
      <c r="F113" s="19"/>
      <c r="G113" s="19"/>
      <c r="H113" s="19"/>
      <c r="I113" s="19"/>
      <c r="J113" s="19"/>
      <c r="K113" s="22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</row>
    <row r="114" spans="2:42" s="7" customFormat="1">
      <c r="B114" s="19"/>
      <c r="C114" s="4"/>
      <c r="D114" s="4"/>
      <c r="E114" s="19"/>
      <c r="F114" s="19"/>
      <c r="G114" s="19"/>
      <c r="H114" s="19"/>
      <c r="I114" s="19"/>
      <c r="J114" s="19"/>
      <c r="K114" s="22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</row>
    <row r="115" spans="2:42" s="7" customFormat="1">
      <c r="B115" s="19"/>
      <c r="C115" s="4"/>
      <c r="D115" s="4"/>
      <c r="E115" s="19"/>
      <c r="F115" s="19"/>
      <c r="G115" s="19"/>
      <c r="H115" s="19"/>
      <c r="I115" s="19"/>
      <c r="J115" s="19"/>
      <c r="K115" s="22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</row>
    <row r="116" spans="2:42" s="7" customFormat="1">
      <c r="B116" s="19"/>
      <c r="C116" s="4"/>
      <c r="D116" s="4"/>
      <c r="E116" s="19"/>
      <c r="F116" s="19"/>
      <c r="G116" s="19"/>
      <c r="H116" s="19"/>
      <c r="I116" s="19"/>
      <c r="J116" s="19"/>
      <c r="K116" s="22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</row>
    <row r="117" spans="2:42" s="7" customFormat="1">
      <c r="B117" s="19"/>
      <c r="C117" s="4"/>
      <c r="D117" s="4"/>
      <c r="E117" s="19"/>
      <c r="F117" s="19"/>
      <c r="G117" s="19"/>
      <c r="H117" s="19"/>
      <c r="I117" s="19"/>
      <c r="J117" s="19"/>
      <c r="K117" s="22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</row>
    <row r="118" spans="2:42" s="7" customFormat="1">
      <c r="B118" s="19"/>
      <c r="C118" s="4"/>
      <c r="D118" s="4"/>
      <c r="E118" s="19"/>
      <c r="F118" s="19"/>
      <c r="G118" s="19"/>
      <c r="H118" s="19"/>
      <c r="I118" s="19"/>
      <c r="J118" s="19"/>
      <c r="K118" s="22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</row>
    <row r="119" spans="2:42" s="7" customFormat="1">
      <c r="B119" s="19"/>
      <c r="C119" s="4"/>
      <c r="D119" s="4"/>
      <c r="E119" s="19"/>
      <c r="F119" s="19"/>
      <c r="G119" s="19"/>
      <c r="H119" s="19"/>
      <c r="I119" s="19"/>
      <c r="J119" s="19"/>
      <c r="K119" s="22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</row>
    <row r="120" spans="2:42" s="7" customFormat="1">
      <c r="B120" s="19"/>
      <c r="C120" s="4"/>
      <c r="D120" s="4"/>
      <c r="E120" s="19"/>
      <c r="F120" s="19"/>
      <c r="G120" s="19"/>
      <c r="H120" s="19"/>
      <c r="I120" s="19"/>
      <c r="J120" s="19"/>
      <c r="K120" s="22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</row>
    <row r="121" spans="2:42" s="7" customFormat="1">
      <c r="B121" s="19"/>
      <c r="C121" s="4"/>
      <c r="D121" s="4"/>
      <c r="E121" s="19"/>
      <c r="F121" s="19"/>
      <c r="G121" s="19"/>
      <c r="H121" s="19"/>
      <c r="I121" s="19"/>
      <c r="J121" s="19"/>
      <c r="K121" s="22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</row>
    <row r="122" spans="2:42" s="7" customFormat="1">
      <c r="B122" s="19"/>
      <c r="C122" s="4"/>
      <c r="D122" s="4"/>
      <c r="E122" s="19"/>
      <c r="F122" s="19"/>
      <c r="G122" s="19"/>
      <c r="H122" s="19"/>
      <c r="I122" s="19"/>
      <c r="J122" s="19"/>
      <c r="K122" s="22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</row>
    <row r="123" spans="2:42" s="7" customFormat="1">
      <c r="B123" s="19"/>
      <c r="C123" s="4"/>
      <c r="D123" s="4"/>
      <c r="E123" s="19"/>
      <c r="F123" s="19"/>
      <c r="G123" s="19"/>
      <c r="H123" s="19"/>
      <c r="I123" s="19"/>
      <c r="J123" s="19"/>
      <c r="K123" s="22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</row>
    <row r="124" spans="2:42" s="7" customFormat="1">
      <c r="B124" s="19"/>
      <c r="C124" s="4"/>
      <c r="D124" s="4"/>
      <c r="E124" s="19"/>
      <c r="F124" s="19"/>
      <c r="G124" s="19"/>
      <c r="H124" s="19"/>
      <c r="I124" s="19"/>
      <c r="J124" s="19"/>
      <c r="K124" s="22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</row>
    <row r="125" spans="2:42" s="7" customFormat="1">
      <c r="B125" s="19"/>
      <c r="C125" s="4"/>
      <c r="D125" s="4"/>
      <c r="E125" s="19"/>
      <c r="F125" s="19"/>
      <c r="G125" s="19"/>
      <c r="H125" s="19"/>
      <c r="I125" s="19"/>
      <c r="J125" s="19"/>
      <c r="K125" s="22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</row>
    <row r="126" spans="2:42" s="7" customFormat="1">
      <c r="B126" s="19"/>
      <c r="C126" s="4"/>
      <c r="D126" s="4"/>
      <c r="E126" s="19"/>
      <c r="F126" s="19"/>
      <c r="G126" s="19"/>
      <c r="H126" s="19"/>
      <c r="I126" s="19"/>
      <c r="J126" s="19"/>
      <c r="K126" s="22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</row>
    <row r="127" spans="2:42" s="7" customFormat="1">
      <c r="B127" s="19"/>
      <c r="C127" s="4"/>
      <c r="D127" s="4"/>
      <c r="E127" s="19"/>
      <c r="F127" s="19"/>
      <c r="G127" s="19"/>
      <c r="H127" s="19"/>
      <c r="I127" s="19"/>
      <c r="J127" s="19"/>
      <c r="K127" s="22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</row>
    <row r="128" spans="2:42" s="7" customFormat="1">
      <c r="B128" s="19"/>
      <c r="C128" s="4"/>
      <c r="D128" s="4"/>
      <c r="E128" s="19"/>
      <c r="F128" s="19"/>
      <c r="G128" s="19"/>
      <c r="H128" s="19"/>
      <c r="I128" s="19"/>
      <c r="J128" s="19"/>
      <c r="K128" s="22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</row>
    <row r="129" spans="2:42" s="7" customFormat="1">
      <c r="B129" s="19"/>
      <c r="C129" s="4"/>
      <c r="D129" s="4"/>
      <c r="E129" s="19"/>
      <c r="F129" s="19"/>
      <c r="G129" s="19"/>
      <c r="H129" s="19"/>
      <c r="I129" s="19"/>
      <c r="J129" s="19"/>
      <c r="K129" s="22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</row>
    <row r="130" spans="2:42" s="7" customFormat="1">
      <c r="B130" s="19"/>
      <c r="C130" s="4"/>
      <c r="D130" s="4"/>
      <c r="E130" s="19"/>
      <c r="F130" s="19"/>
      <c r="G130" s="19"/>
      <c r="H130" s="19"/>
      <c r="I130" s="19"/>
      <c r="J130" s="19"/>
      <c r="K130" s="22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</row>
    <row r="131" spans="2:42" s="7" customFormat="1">
      <c r="B131" s="19"/>
      <c r="C131" s="4"/>
      <c r="D131" s="4"/>
      <c r="E131" s="19"/>
      <c r="F131" s="19"/>
      <c r="G131" s="19"/>
      <c r="H131" s="19"/>
      <c r="I131" s="19"/>
      <c r="J131" s="19"/>
      <c r="K131" s="22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</row>
    <row r="132" spans="2:42" s="7" customFormat="1">
      <c r="B132" s="19"/>
      <c r="C132" s="4"/>
      <c r="D132" s="4"/>
      <c r="E132" s="19"/>
      <c r="F132" s="19"/>
      <c r="G132" s="19"/>
      <c r="H132" s="19"/>
      <c r="I132" s="19"/>
      <c r="J132" s="19"/>
      <c r="K132" s="22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</row>
    <row r="133" spans="2:42" s="7" customFormat="1">
      <c r="B133" s="19"/>
      <c r="C133" s="4"/>
      <c r="D133" s="4"/>
      <c r="E133" s="19"/>
      <c r="F133" s="19"/>
      <c r="G133" s="19"/>
      <c r="H133" s="19"/>
      <c r="I133" s="19"/>
      <c r="J133" s="19"/>
      <c r="K133" s="22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</row>
    <row r="134" spans="2:42" s="7" customFormat="1">
      <c r="B134" s="19"/>
      <c r="C134" s="4"/>
      <c r="D134" s="4"/>
      <c r="E134" s="19"/>
      <c r="F134" s="19"/>
      <c r="G134" s="19"/>
      <c r="H134" s="19"/>
      <c r="I134" s="19"/>
      <c r="J134" s="19"/>
      <c r="K134" s="22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</row>
    <row r="135" spans="2:42" s="7" customFormat="1">
      <c r="B135" s="19"/>
      <c r="C135" s="4"/>
      <c r="D135" s="4"/>
      <c r="E135" s="19"/>
      <c r="F135" s="19"/>
      <c r="G135" s="19"/>
      <c r="H135" s="19"/>
      <c r="I135" s="19"/>
      <c r="J135" s="19"/>
      <c r="K135" s="22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</row>
    <row r="136" spans="2:42" s="7" customFormat="1">
      <c r="B136" s="19"/>
      <c r="C136" s="4"/>
      <c r="D136" s="4"/>
      <c r="E136" s="19"/>
      <c r="F136" s="19"/>
      <c r="G136" s="19"/>
      <c r="H136" s="19"/>
      <c r="I136" s="19"/>
      <c r="J136" s="19"/>
      <c r="K136" s="22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</row>
    <row r="137" spans="2:42" s="7" customFormat="1">
      <c r="B137" s="19"/>
      <c r="C137" s="4"/>
      <c r="D137" s="4"/>
      <c r="E137" s="19"/>
      <c r="F137" s="19"/>
      <c r="G137" s="19"/>
      <c r="H137" s="19"/>
      <c r="I137" s="19"/>
      <c r="J137" s="19"/>
      <c r="K137" s="22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</row>
    <row r="138" spans="2:42" s="7" customFormat="1">
      <c r="B138" s="19"/>
      <c r="C138" s="4"/>
      <c r="D138" s="4"/>
      <c r="E138" s="19"/>
      <c r="F138" s="19"/>
      <c r="G138" s="19"/>
      <c r="H138" s="19"/>
      <c r="I138" s="19"/>
      <c r="J138" s="19"/>
      <c r="K138" s="22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</row>
    <row r="139" spans="2:42" s="7" customFormat="1">
      <c r="B139" s="19"/>
      <c r="C139" s="4"/>
      <c r="D139" s="4"/>
      <c r="E139" s="19"/>
      <c r="F139" s="19"/>
      <c r="G139" s="19"/>
      <c r="H139" s="19"/>
      <c r="I139" s="19"/>
      <c r="J139" s="19"/>
      <c r="K139" s="22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</row>
    <row r="140" spans="2:42" s="7" customFormat="1">
      <c r="B140" s="19"/>
      <c r="C140" s="4"/>
      <c r="D140" s="4"/>
      <c r="E140" s="19"/>
      <c r="F140" s="19"/>
      <c r="G140" s="19"/>
      <c r="H140" s="19"/>
      <c r="I140" s="19"/>
      <c r="J140" s="19"/>
      <c r="K140" s="22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</row>
    <row r="141" spans="2:42" s="7" customFormat="1">
      <c r="B141" s="19"/>
      <c r="C141" s="4"/>
      <c r="D141" s="4"/>
      <c r="E141" s="19"/>
      <c r="F141" s="19"/>
      <c r="G141" s="19"/>
      <c r="H141" s="19"/>
      <c r="I141" s="19"/>
      <c r="J141" s="19"/>
      <c r="K141" s="22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</row>
    <row r="142" spans="2:42" s="7" customFormat="1">
      <c r="B142" s="19"/>
      <c r="C142" s="4"/>
      <c r="D142" s="4"/>
      <c r="E142" s="19"/>
      <c r="F142" s="19"/>
      <c r="G142" s="19"/>
      <c r="H142" s="19"/>
      <c r="I142" s="19"/>
      <c r="J142" s="19"/>
      <c r="K142" s="22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</row>
    <row r="143" spans="2:42" s="7" customFormat="1">
      <c r="B143" s="19"/>
      <c r="C143" s="4"/>
      <c r="D143" s="4"/>
      <c r="E143" s="19"/>
      <c r="F143" s="19"/>
      <c r="G143" s="19"/>
      <c r="H143" s="19"/>
      <c r="I143" s="19"/>
      <c r="J143" s="19"/>
      <c r="K143" s="22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</row>
    <row r="144" spans="2:42" s="7" customFormat="1">
      <c r="B144" s="19"/>
      <c r="C144" s="4"/>
      <c r="D144" s="4"/>
      <c r="E144" s="19"/>
      <c r="F144" s="19"/>
      <c r="G144" s="19"/>
      <c r="H144" s="19"/>
      <c r="I144" s="19"/>
      <c r="J144" s="19"/>
      <c r="K144" s="22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</row>
    <row r="145" spans="2:42" s="7" customFormat="1">
      <c r="B145" s="19"/>
      <c r="C145" s="4"/>
      <c r="D145" s="4"/>
      <c r="E145" s="19"/>
      <c r="F145" s="19"/>
      <c r="G145" s="19"/>
      <c r="H145" s="19"/>
      <c r="I145" s="19"/>
      <c r="J145" s="19"/>
      <c r="K145" s="22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</row>
    <row r="146" spans="2:42" s="7" customFormat="1">
      <c r="B146" s="19"/>
      <c r="C146" s="4"/>
      <c r="D146" s="4"/>
      <c r="E146" s="19"/>
      <c r="F146" s="19"/>
      <c r="G146" s="19"/>
      <c r="H146" s="19"/>
      <c r="I146" s="19"/>
      <c r="J146" s="19"/>
      <c r="K146" s="22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</row>
    <row r="147" spans="2:42" s="7" customFormat="1">
      <c r="B147" s="19"/>
      <c r="C147" s="4"/>
      <c r="D147" s="4"/>
      <c r="E147" s="19"/>
      <c r="F147" s="19"/>
      <c r="G147" s="19"/>
      <c r="H147" s="19"/>
      <c r="I147" s="19"/>
      <c r="J147" s="19"/>
      <c r="K147" s="22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</row>
    <row r="148" spans="2:42" s="7" customFormat="1">
      <c r="B148" s="19"/>
      <c r="C148" s="4"/>
      <c r="D148" s="4"/>
      <c r="E148" s="19"/>
      <c r="F148" s="19"/>
      <c r="G148" s="19"/>
      <c r="H148" s="19"/>
      <c r="I148" s="19"/>
      <c r="J148" s="19"/>
      <c r="K148" s="22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</row>
    <row r="149" spans="2:42" s="7" customFormat="1">
      <c r="B149" s="19"/>
      <c r="C149" s="4"/>
      <c r="D149" s="4"/>
      <c r="E149" s="19"/>
      <c r="F149" s="19"/>
      <c r="G149" s="19"/>
      <c r="H149" s="19"/>
      <c r="I149" s="19"/>
      <c r="J149" s="19"/>
      <c r="K149" s="22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</row>
    <row r="150" spans="2:42" s="7" customFormat="1">
      <c r="B150" s="19"/>
      <c r="C150" s="4"/>
      <c r="D150" s="4"/>
      <c r="E150" s="19"/>
      <c r="F150" s="19"/>
      <c r="G150" s="19"/>
      <c r="H150" s="19"/>
      <c r="I150" s="19"/>
      <c r="J150" s="19"/>
      <c r="K150" s="22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</row>
    <row r="151" spans="2:42" s="7" customFormat="1">
      <c r="B151" s="19"/>
      <c r="C151" s="4"/>
      <c r="D151" s="4"/>
      <c r="E151" s="19"/>
      <c r="F151" s="19"/>
      <c r="G151" s="19"/>
      <c r="H151" s="19"/>
      <c r="I151" s="19"/>
      <c r="J151" s="19"/>
      <c r="K151" s="22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</row>
    <row r="152" spans="2:42" s="7" customFormat="1">
      <c r="B152" s="19"/>
      <c r="C152" s="4"/>
      <c r="D152" s="4"/>
      <c r="E152" s="19"/>
      <c r="F152" s="19"/>
      <c r="G152" s="19"/>
      <c r="H152" s="19"/>
      <c r="I152" s="19"/>
      <c r="J152" s="19"/>
      <c r="K152" s="22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</row>
    <row r="153" spans="2:42" s="7" customFormat="1">
      <c r="B153" s="19"/>
      <c r="C153" s="4"/>
      <c r="D153" s="4"/>
      <c r="E153" s="19"/>
      <c r="F153" s="19"/>
      <c r="G153" s="19"/>
      <c r="H153" s="19"/>
      <c r="I153" s="19"/>
      <c r="J153" s="19"/>
      <c r="K153" s="22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</row>
    <row r="154" spans="2:42" s="7" customFormat="1">
      <c r="B154" s="19"/>
      <c r="C154" s="4"/>
      <c r="D154" s="4"/>
      <c r="E154" s="19"/>
      <c r="F154" s="19"/>
      <c r="G154" s="19"/>
      <c r="H154" s="19"/>
      <c r="I154" s="19"/>
      <c r="J154" s="19"/>
      <c r="K154" s="22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</row>
    <row r="155" spans="2:42" s="7" customFormat="1">
      <c r="B155" s="19"/>
      <c r="C155" s="4"/>
      <c r="D155" s="4"/>
      <c r="E155" s="19"/>
      <c r="F155" s="19"/>
      <c r="G155" s="19"/>
      <c r="H155" s="19"/>
      <c r="I155" s="19"/>
      <c r="J155" s="19"/>
      <c r="K155" s="22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</row>
    <row r="156" spans="2:42" s="7" customFormat="1">
      <c r="B156" s="19"/>
      <c r="C156" s="4"/>
      <c r="D156" s="4"/>
      <c r="E156" s="19"/>
      <c r="F156" s="19"/>
      <c r="G156" s="19"/>
      <c r="H156" s="19"/>
      <c r="I156" s="19"/>
      <c r="J156" s="19"/>
      <c r="K156" s="22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</row>
    <row r="157" spans="2:42" s="7" customFormat="1">
      <c r="B157" s="19"/>
      <c r="C157" s="4"/>
      <c r="D157" s="4"/>
      <c r="E157" s="19"/>
      <c r="F157" s="19"/>
      <c r="G157" s="19"/>
      <c r="H157" s="19"/>
      <c r="I157" s="19"/>
      <c r="J157" s="19"/>
      <c r="K157" s="22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</row>
    <row r="158" spans="2:42" s="7" customFormat="1">
      <c r="B158" s="19"/>
      <c r="C158" s="4"/>
      <c r="D158" s="4"/>
      <c r="E158" s="19"/>
      <c r="F158" s="19"/>
      <c r="G158" s="19"/>
      <c r="H158" s="19"/>
      <c r="I158" s="19"/>
      <c r="J158" s="19"/>
      <c r="K158" s="22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</row>
    <row r="159" spans="2:42" s="7" customFormat="1">
      <c r="B159" s="19"/>
      <c r="C159" s="4"/>
      <c r="D159" s="4"/>
      <c r="E159" s="19"/>
      <c r="F159" s="19"/>
      <c r="G159" s="19"/>
      <c r="H159" s="19"/>
      <c r="I159" s="19"/>
      <c r="J159" s="19"/>
      <c r="K159" s="22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</row>
    <row r="160" spans="2:42" s="7" customFormat="1">
      <c r="B160" s="19"/>
      <c r="C160" s="4"/>
      <c r="D160" s="4"/>
      <c r="E160" s="19"/>
      <c r="F160" s="19"/>
      <c r="G160" s="19"/>
      <c r="H160" s="19"/>
      <c r="I160" s="19"/>
      <c r="J160" s="19"/>
      <c r="K160" s="22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</row>
    <row r="161" spans="2:42" s="7" customFormat="1">
      <c r="B161" s="19"/>
      <c r="C161" s="4"/>
      <c r="D161" s="4"/>
      <c r="E161" s="19"/>
      <c r="F161" s="19"/>
      <c r="G161" s="19"/>
      <c r="H161" s="19"/>
      <c r="I161" s="19"/>
      <c r="J161" s="19"/>
      <c r="K161" s="22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</row>
    <row r="162" spans="2:42" s="7" customFormat="1">
      <c r="B162" s="19"/>
      <c r="C162" s="4"/>
      <c r="D162" s="4"/>
      <c r="E162" s="19"/>
      <c r="F162" s="19"/>
      <c r="G162" s="19"/>
      <c r="H162" s="19"/>
      <c r="I162" s="19"/>
      <c r="J162" s="19"/>
      <c r="K162" s="22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</row>
    <row r="163" spans="2:42" s="7" customFormat="1">
      <c r="B163" s="19"/>
      <c r="C163" s="4"/>
      <c r="D163" s="4"/>
      <c r="E163" s="19"/>
      <c r="F163" s="19"/>
      <c r="G163" s="19"/>
      <c r="H163" s="19"/>
      <c r="I163" s="19"/>
      <c r="J163" s="19"/>
      <c r="K163" s="22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</row>
    <row r="164" spans="2:42" s="7" customFormat="1">
      <c r="B164" s="19"/>
      <c r="C164" s="4"/>
      <c r="D164" s="4"/>
      <c r="E164" s="19"/>
      <c r="F164" s="19"/>
      <c r="G164" s="19"/>
      <c r="H164" s="19"/>
      <c r="I164" s="19"/>
      <c r="J164" s="19"/>
      <c r="K164" s="22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</row>
    <row r="165" spans="2:42" s="7" customFormat="1">
      <c r="B165" s="19"/>
      <c r="C165" s="4"/>
      <c r="D165" s="4"/>
      <c r="E165" s="19"/>
      <c r="F165" s="19"/>
      <c r="G165" s="19"/>
      <c r="H165" s="19"/>
      <c r="I165" s="19"/>
      <c r="J165" s="19"/>
      <c r="K165" s="22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</row>
    <row r="166" spans="2:42" s="7" customFormat="1">
      <c r="B166" s="19"/>
      <c r="C166" s="4"/>
      <c r="D166" s="4"/>
      <c r="E166" s="19"/>
      <c r="F166" s="19"/>
      <c r="G166" s="19"/>
      <c r="H166" s="19"/>
      <c r="I166" s="19"/>
      <c r="J166" s="19"/>
      <c r="K166" s="22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</row>
    <row r="167" spans="2:42" s="7" customFormat="1">
      <c r="B167" s="19"/>
      <c r="C167" s="4"/>
      <c r="D167" s="4"/>
      <c r="E167" s="19"/>
      <c r="F167" s="19"/>
      <c r="G167" s="19"/>
      <c r="H167" s="19"/>
      <c r="I167" s="19"/>
      <c r="J167" s="19"/>
      <c r="K167" s="22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</row>
    <row r="168" spans="2:42" s="7" customFormat="1">
      <c r="B168" s="19"/>
      <c r="C168" s="4"/>
      <c r="D168" s="4"/>
      <c r="E168" s="19"/>
      <c r="F168" s="19"/>
      <c r="G168" s="19"/>
      <c r="H168" s="19"/>
      <c r="I168" s="19"/>
      <c r="J168" s="19"/>
      <c r="K168" s="22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</row>
    <row r="169" spans="2:42" s="7" customFormat="1">
      <c r="B169" s="19"/>
      <c r="C169" s="4"/>
      <c r="D169" s="4"/>
      <c r="E169" s="19"/>
      <c r="F169" s="19"/>
      <c r="G169" s="19"/>
      <c r="H169" s="19"/>
      <c r="I169" s="19"/>
      <c r="J169" s="19"/>
      <c r="K169" s="22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</row>
    <row r="170" spans="2:42" s="7" customFormat="1">
      <c r="B170" s="19"/>
      <c r="C170" s="4"/>
      <c r="D170" s="4"/>
      <c r="E170" s="19"/>
      <c r="F170" s="19"/>
      <c r="G170" s="19"/>
      <c r="H170" s="19"/>
      <c r="I170" s="19"/>
      <c r="J170" s="19"/>
      <c r="K170" s="22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</row>
    <row r="171" spans="2:42">
      <c r="AB171" s="19"/>
    </row>
    <row r="172" spans="2:42">
      <c r="AB172" s="19"/>
    </row>
    <row r="173" spans="2:42">
      <c r="AB173" s="19"/>
    </row>
    <row r="174" spans="2:42">
      <c r="AB174" s="19"/>
    </row>
    <row r="175" spans="2:42">
      <c r="AB175" s="19"/>
    </row>
    <row r="176" spans="2:42">
      <c r="AB176" s="19"/>
    </row>
    <row r="177" spans="28:28">
      <c r="AB177" s="19"/>
    </row>
    <row r="178" spans="28:28">
      <c r="AB178" s="19"/>
    </row>
    <row r="179" spans="28:28">
      <c r="AB179" s="19"/>
    </row>
    <row r="180" spans="28:28">
      <c r="AB180" s="19"/>
    </row>
    <row r="181" spans="28:28">
      <c r="AB181" s="19"/>
    </row>
    <row r="182" spans="28:28">
      <c r="AB182" s="19"/>
    </row>
    <row r="183" spans="28:28">
      <c r="AB183" s="19"/>
    </row>
    <row r="184" spans="28:28">
      <c r="AB184" s="19"/>
    </row>
    <row r="185" spans="28:28">
      <c r="AB185" s="19"/>
    </row>
    <row r="186" spans="28:28">
      <c r="AB186" s="19"/>
    </row>
    <row r="187" spans="28:28">
      <c r="AB187" s="19"/>
    </row>
    <row r="188" spans="28:28">
      <c r="AB188" s="19"/>
    </row>
    <row r="189" spans="28:28">
      <c r="AB189" s="19"/>
    </row>
    <row r="190" spans="28:28">
      <c r="AB190" s="19"/>
    </row>
    <row r="191" spans="28:28">
      <c r="AB191" s="19"/>
    </row>
    <row r="192" spans="28:28">
      <c r="AB192" s="19"/>
    </row>
    <row r="193" spans="28:28">
      <c r="AB193" s="19"/>
    </row>
    <row r="194" spans="28:28">
      <c r="AB194" s="19"/>
    </row>
    <row r="195" spans="28:28">
      <c r="AB195" s="19"/>
    </row>
    <row r="196" spans="28:28">
      <c r="AB196" s="19"/>
    </row>
    <row r="197" spans="28:28">
      <c r="AB197" s="19"/>
    </row>
    <row r="198" spans="28:28">
      <c r="AB198" s="19"/>
    </row>
    <row r="199" spans="28:28">
      <c r="AB199" s="19"/>
    </row>
    <row r="200" spans="28:28">
      <c r="AB200" s="19"/>
    </row>
    <row r="201" spans="28:28">
      <c r="AB201" s="19"/>
    </row>
    <row r="202" spans="28:28">
      <c r="AB202" s="19"/>
    </row>
    <row r="203" spans="28:28">
      <c r="AB203" s="19"/>
    </row>
    <row r="204" spans="28:28">
      <c r="AB204" s="19"/>
    </row>
    <row r="205" spans="28:28">
      <c r="AB205" s="19"/>
    </row>
    <row r="206" spans="28:28">
      <c r="AB206" s="19"/>
    </row>
    <row r="207" spans="28:28">
      <c r="AB207" s="19"/>
    </row>
    <row r="208" spans="28:28">
      <c r="AB208" s="19"/>
    </row>
    <row r="209" spans="28:28">
      <c r="AB209" s="19"/>
    </row>
    <row r="210" spans="28:28">
      <c r="AB210" s="19"/>
    </row>
    <row r="211" spans="28:28">
      <c r="AB211" s="19"/>
    </row>
    <row r="212" spans="28:28">
      <c r="AB212" s="19"/>
    </row>
    <row r="213" spans="28:28">
      <c r="AB213" s="19"/>
    </row>
    <row r="214" spans="28:28">
      <c r="AB214" s="19"/>
    </row>
    <row r="215" spans="28:28">
      <c r="AB215" s="19"/>
    </row>
    <row r="216" spans="28:28">
      <c r="AB216" s="19"/>
    </row>
    <row r="217" spans="28:28">
      <c r="AB217" s="19"/>
    </row>
    <row r="218" spans="28:28">
      <c r="AB218" s="19"/>
    </row>
    <row r="219" spans="28:28">
      <c r="AB219" s="19"/>
    </row>
    <row r="220" spans="28:28">
      <c r="AB220" s="19"/>
    </row>
    <row r="221" spans="28:28">
      <c r="AB221" s="19"/>
    </row>
    <row r="222" spans="28:28">
      <c r="AB222" s="19"/>
    </row>
    <row r="223" spans="28:28">
      <c r="AB223" s="19"/>
    </row>
    <row r="224" spans="28:28">
      <c r="AB224" s="19"/>
    </row>
    <row r="225" spans="28:28">
      <c r="AB225" s="19"/>
    </row>
    <row r="226" spans="28:28">
      <c r="AB226" s="19"/>
    </row>
    <row r="227" spans="28:28">
      <c r="AB227" s="19"/>
    </row>
    <row r="228" spans="28:28">
      <c r="AB228" s="19"/>
    </row>
    <row r="229" spans="28:28">
      <c r="AB229" s="19"/>
    </row>
    <row r="230" spans="28:28">
      <c r="AB230" s="19"/>
    </row>
    <row r="231" spans="28:28">
      <c r="AB231" s="19"/>
    </row>
    <row r="232" spans="28:28">
      <c r="AB232" s="19"/>
    </row>
    <row r="233" spans="28:28">
      <c r="AB233" s="19"/>
    </row>
    <row r="234" spans="28:28">
      <c r="AB234" s="19"/>
    </row>
    <row r="235" spans="28:28">
      <c r="AB235" s="19"/>
    </row>
    <row r="236" spans="28:28">
      <c r="AB236" s="19"/>
    </row>
    <row r="237" spans="28:28">
      <c r="AB237" s="19"/>
    </row>
    <row r="238" spans="28:28">
      <c r="AB238" s="19"/>
    </row>
    <row r="239" spans="28:28">
      <c r="AB239" s="19"/>
    </row>
    <row r="240" spans="28:28">
      <c r="AB240" s="19"/>
    </row>
    <row r="241" spans="28:28">
      <c r="AB241" s="19"/>
    </row>
    <row r="242" spans="28:28">
      <c r="AB242" s="19"/>
    </row>
    <row r="243" spans="28:28">
      <c r="AB243" s="19"/>
    </row>
    <row r="244" spans="28:28">
      <c r="AB244" s="19"/>
    </row>
    <row r="245" spans="28:28">
      <c r="AB245" s="19"/>
    </row>
    <row r="246" spans="28:28">
      <c r="AB246" s="19"/>
    </row>
    <row r="247" spans="28:28">
      <c r="AB247" s="19"/>
    </row>
    <row r="248" spans="28:28">
      <c r="AB248" s="19"/>
    </row>
    <row r="249" spans="28:28">
      <c r="AB249" s="19"/>
    </row>
  </sheetData>
  <mergeCells count="42">
    <mergeCell ref="A55:A56"/>
    <mergeCell ref="C55:C56"/>
    <mergeCell ref="AS55:AS56"/>
    <mergeCell ref="A49:A52"/>
    <mergeCell ref="C49:C52"/>
    <mergeCell ref="AS49:AS52"/>
    <mergeCell ref="A53:A54"/>
    <mergeCell ref="C53:C54"/>
    <mergeCell ref="AS53:AS54"/>
    <mergeCell ref="D22:D23"/>
    <mergeCell ref="A32:A48"/>
    <mergeCell ref="C32:C48"/>
    <mergeCell ref="D32:D33"/>
    <mergeCell ref="AS32:AS48"/>
    <mergeCell ref="D34:D35"/>
    <mergeCell ref="D36:D37"/>
    <mergeCell ref="D38:D39"/>
    <mergeCell ref="D40:D41"/>
    <mergeCell ref="D42:D43"/>
    <mergeCell ref="D44:D45"/>
    <mergeCell ref="A27:A31"/>
    <mergeCell ref="C27:C31"/>
    <mergeCell ref="AS27:AS31"/>
    <mergeCell ref="D30:D31"/>
    <mergeCell ref="A13:A14"/>
    <mergeCell ref="C13:C14"/>
    <mergeCell ref="D13:D14"/>
    <mergeCell ref="AS13:AS14"/>
    <mergeCell ref="A16:A18"/>
    <mergeCell ref="C16:C18"/>
    <mergeCell ref="D16:D18"/>
    <mergeCell ref="AS16:AS18"/>
    <mergeCell ref="A19:A25"/>
    <mergeCell ref="C19:C25"/>
    <mergeCell ref="D19:D21"/>
    <mergeCell ref="AS19:AS25"/>
    <mergeCell ref="A1:AS1"/>
    <mergeCell ref="A3:A11"/>
    <mergeCell ref="C3:C11"/>
    <mergeCell ref="D3:D9"/>
    <mergeCell ref="AS3:AS11"/>
    <mergeCell ref="D10:D11"/>
  </mergeCells>
  <pageMargins left="0.74791666666666667" right="0.74791666666666667" top="0.98402777777777772" bottom="0.98402777777777772" header="0.51180555555555551" footer="0.51180555555555551"/>
  <pageSetup paperSize="9" scale="34" firstPageNumber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ANEXO II - PE 1451.2021</vt:lpstr>
      <vt:lpstr>Planilha Ajustada</vt:lpstr>
      <vt:lpstr>Anexo ARP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 DARCI DE SOUZA</dc:creator>
  <cp:lastModifiedBy>Érico Kretzer Júnior</cp:lastModifiedBy>
  <cp:lastPrinted>2021-12-22T14:52:30Z</cp:lastPrinted>
  <dcterms:created xsi:type="dcterms:W3CDTF">2021-10-15T16:56:48Z</dcterms:created>
  <dcterms:modified xsi:type="dcterms:W3CDTF">2022-01-03T16:58:44Z</dcterms:modified>
</cp:coreProperties>
</file>